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5" yWindow="60" windowWidth="12645" windowHeight="10065" firstSheet="3" activeTab="20"/>
  </bookViews>
  <sheets>
    <sheet name="2006" sheetId="1" r:id="rId1"/>
    <sheet name="2007" sheetId="4" r:id="rId2"/>
    <sheet name="2008" sheetId="6" r:id="rId3"/>
    <sheet name="2009" sheetId="7" r:id="rId4"/>
    <sheet name="2010" sheetId="8" r:id="rId5"/>
    <sheet name="2011" sheetId="9" r:id="rId6"/>
    <sheet name="2012" sheetId="10" r:id="rId7"/>
    <sheet name="2013" sheetId="11" r:id="rId8"/>
    <sheet name="2014" sheetId="2" r:id="rId9"/>
    <sheet name="2015" sheetId="12" r:id="rId10"/>
    <sheet name="2016" sheetId="3" r:id="rId11"/>
    <sheet name="2017" sheetId="13" r:id="rId12"/>
    <sheet name="2018" sheetId="14" r:id="rId13"/>
    <sheet name="2019" sheetId="15" r:id="rId14"/>
    <sheet name="2020" sheetId="16" r:id="rId15"/>
    <sheet name="2021" sheetId="17" r:id="rId16"/>
    <sheet name="2022" sheetId="18" r:id="rId17"/>
    <sheet name="2023" sheetId="20" r:id="rId18"/>
    <sheet name="2024" sheetId="21" r:id="rId19"/>
    <sheet name="2025" sheetId="22" r:id="rId20"/>
    <sheet name="Resumen" sheetId="5" r:id="rId21"/>
    <sheet name="Leyenda" sheetId="19" r:id="rId22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Z16" i="5"/>
  <c r="Y16" i="5"/>
  <c r="W16" i="5"/>
  <c r="V16" i="5"/>
  <c r="U16" i="5"/>
  <c r="T16" i="5"/>
  <c r="S16" i="5"/>
  <c r="R16" i="5"/>
  <c r="Z15" i="5"/>
  <c r="Y15" i="5"/>
  <c r="W15" i="5"/>
  <c r="V15" i="5"/>
  <c r="U15" i="5"/>
  <c r="T15" i="5"/>
  <c r="S15" i="5"/>
  <c r="R15" i="5"/>
  <c r="Z14" i="5"/>
  <c r="Y14" i="5"/>
  <c r="W14" i="5"/>
  <c r="V14" i="5"/>
  <c r="U14" i="5"/>
  <c r="T14" i="5"/>
  <c r="S14" i="5"/>
  <c r="R14" i="5"/>
  <c r="Z13" i="5"/>
  <c r="Y13" i="5"/>
  <c r="W13" i="5"/>
  <c r="V13" i="5"/>
  <c r="U13" i="5"/>
  <c r="T13" i="5"/>
  <c r="S13" i="5"/>
  <c r="R13" i="5"/>
  <c r="Z12" i="5"/>
  <c r="Y12" i="5"/>
  <c r="W12" i="5"/>
  <c r="V12" i="5"/>
  <c r="U12" i="5"/>
  <c r="T12" i="5"/>
  <c r="S12" i="5"/>
  <c r="R12" i="5"/>
  <c r="Z11" i="5"/>
  <c r="Y11" i="5"/>
  <c r="W11" i="5"/>
  <c r="V11" i="5"/>
  <c r="U11" i="5"/>
  <c r="T11" i="5"/>
  <c r="S11" i="5"/>
  <c r="R11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Y23" i="5" l="1"/>
  <c r="T23" i="5"/>
  <c r="R23" i="5"/>
  <c r="L23" i="5"/>
  <c r="H23" i="5"/>
  <c r="F23" i="5"/>
  <c r="B23" i="5"/>
  <c r="Z23" i="5"/>
  <c r="V23" i="5"/>
  <c r="N23" i="5"/>
  <c r="P23" i="5"/>
  <c r="I23" i="5"/>
  <c r="D23" i="5" l="1"/>
  <c r="J23" i="5"/>
</calcChain>
</file>

<file path=xl/sharedStrings.xml><?xml version="1.0" encoding="utf-8"?>
<sst xmlns="http://schemas.openxmlformats.org/spreadsheetml/2006/main" count="1606" uniqueCount="200">
  <si>
    <t>AÑO 2006</t>
  </si>
  <si>
    <t xml:space="preserve">RESUMEN ANUAL POR PERIODOS MENSUALES. </t>
  </si>
  <si>
    <t>Valores medios de los parámetros, precipitación, radiación y ET0 acumulada.</t>
  </si>
  <si>
    <t>ESTACIÓN AGROCLIMÁTICA "EL CUQUERO"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</si>
  <si>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</si>
  <si>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</si>
  <si>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</si>
  <si>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</si>
  <si>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</si>
  <si>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</si>
  <si>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</si>
  <si>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</si>
  <si>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</si>
  <si>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</si>
  <si>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</si>
  <si>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</si>
  <si>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</si>
  <si>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</si>
  <si>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</si>
  <si>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</si>
  <si>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</si>
  <si>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</si>
  <si>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</si>
  <si>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</si>
  <si>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</si>
  <si>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</si>
  <si>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</si>
  <si>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</si>
  <si>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</si>
  <si>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</si>
  <si>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</si>
  <si>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</si>
  <si>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</si>
  <si>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</si>
  <si>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</si>
  <si>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</si>
  <si>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</si>
  <si>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</si>
  <si>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</si>
  <si>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</si>
  <si>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</si>
  <si>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</si>
  <si>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</si>
  <si>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</si>
  <si>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</si>
  <si>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2007</t>
  </si>
  <si>
    <t>FONCEA.  AÑO 2007</t>
  </si>
  <si>
    <t>error</t>
  </si>
  <si>
    <t>(ºC)</t>
  </si>
  <si>
    <t>FONCEA</t>
  </si>
  <si>
    <t>FONCEA.  AÑO 2008</t>
  </si>
  <si>
    <t>AÑO 2009</t>
  </si>
  <si>
    <t>ESTACIÓN AGROCLIMÁTICA "BUEYO"</t>
  </si>
  <si>
    <t>AÑO 2010</t>
  </si>
  <si>
    <t>AÑO 2011</t>
  </si>
  <si>
    <t>AÑO 2012</t>
  </si>
  <si>
    <t>AÑO 2013</t>
  </si>
  <si>
    <t>Ts med</t>
  </si>
  <si>
    <t>AÑOS</t>
  </si>
  <si>
    <t>a</t>
  </si>
  <si>
    <t>Foncea.  AÑO 2009</t>
  </si>
  <si>
    <t>Datos desde el 15/06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</si>
  <si>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</si>
  <si>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</si>
  <si>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</si>
  <si>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</si>
  <si>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</si>
  <si>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</si>
  <si>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</si>
  <si>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</si>
  <si>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</si>
  <si>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</si>
  <si>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</si>
  <si>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</si>
  <si>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</si>
  <si>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</si>
  <si>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</si>
  <si>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</si>
  <si>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</si>
  <si>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</si>
  <si>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</si>
  <si>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</si>
  <si>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</si>
  <si>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</si>
  <si>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</si>
  <si>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</si>
  <si>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</si>
  <si>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</si>
  <si>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</si>
  <si>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</si>
  <si>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</si>
  <si>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</si>
  <si>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</si>
  <si>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</si>
  <si>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</si>
  <si>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</si>
  <si>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</si>
  <si>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</si>
  <si>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</si>
  <si>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</si>
  <si>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</si>
  <si>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</si>
  <si>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</si>
  <si>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</si>
  <si>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Cuquero</t>
  </si>
  <si>
    <t xml:space="preserve">MUNICIPIO: </t>
  </si>
  <si>
    <t>Foncea</t>
  </si>
  <si>
    <t>Ts10 med</t>
  </si>
  <si>
    <t>Ts30 med</t>
  </si>
  <si>
    <t>25-ene.</t>
  </si>
  <si>
    <t>20-ene.</t>
  </si>
  <si>
    <t>18-ene.</t>
  </si>
  <si>
    <t>06-ene.</t>
  </si>
  <si>
    <t>15-feb.</t>
  </si>
  <si>
    <t>23-feb.</t>
  </si>
  <si>
    <t>22-feb.</t>
  </si>
  <si>
    <t>26-feb.</t>
  </si>
  <si>
    <t>22-mar.</t>
  </si>
  <si>
    <t>03-mar.</t>
  </si>
  <si>
    <t>27-mar.</t>
  </si>
  <si>
    <t>02-mar.</t>
  </si>
  <si>
    <t>14-abr.</t>
  </si>
  <si>
    <t>19-abr.</t>
  </si>
  <si>
    <t>27-abr.</t>
  </si>
  <si>
    <t>08-abr.</t>
  </si>
  <si>
    <t>10-may.</t>
  </si>
  <si>
    <t>02-may.</t>
  </si>
  <si>
    <t>04-may.</t>
  </si>
  <si>
    <t>11-may.</t>
  </si>
  <si>
    <t>25-jun.</t>
  </si>
  <si>
    <t>13-jun.</t>
  </si>
  <si>
    <t>14-jun.</t>
  </si>
  <si>
    <t>20-jun.</t>
  </si>
  <si>
    <t>19-jul.</t>
  </si>
  <si>
    <t>03-jul.</t>
  </si>
  <si>
    <t>27-jul.</t>
  </si>
  <si>
    <t>05-jul.</t>
  </si>
  <si>
    <t>11-ago.</t>
  </si>
  <si>
    <t>19-ago.</t>
  </si>
  <si>
    <t>31-ago.</t>
  </si>
  <si>
    <t>29-ago.</t>
  </si>
  <si>
    <t>30-sep.</t>
  </si>
  <si>
    <t>14-sep.</t>
  </si>
  <si>
    <t>26-sep.</t>
  </si>
  <si>
    <t>06-sep.</t>
  </si>
  <si>
    <t>01-oct.</t>
  </si>
  <si>
    <t>18-oct.</t>
  </si>
  <si>
    <t>09-oct.</t>
  </si>
  <si>
    <t>17-oct.</t>
  </si>
  <si>
    <t>06-nov.</t>
  </si>
  <si>
    <t>23-nov.</t>
  </si>
  <si>
    <t>21-nov.</t>
  </si>
  <si>
    <t>25-nov.</t>
  </si>
  <si>
    <t>02-dic.</t>
  </si>
  <si>
    <t>31-dic.</t>
  </si>
  <si>
    <t>07-dic.</t>
  </si>
  <si>
    <t>08-dic.</t>
  </si>
  <si>
    <t>24-ene.</t>
  </si>
  <si>
    <t>14-ene.</t>
  </si>
  <si>
    <t>26-ene.</t>
  </si>
  <si>
    <t>30-ene.</t>
  </si>
  <si>
    <t>16-feb.</t>
  </si>
  <si>
    <t>08-feb.</t>
  </si>
  <si>
    <t>20-feb.</t>
  </si>
  <si>
    <t>07-feb.</t>
  </si>
  <si>
    <t>31-mar.</t>
  </si>
  <si>
    <t>17-mar.</t>
  </si>
  <si>
    <t>20-mar.</t>
  </si>
  <si>
    <t>21-mar.</t>
  </si>
  <si>
    <t>25-abr.</t>
  </si>
  <si>
    <t>16-abr.</t>
  </si>
  <si>
    <t>18-abr.</t>
  </si>
  <si>
    <t>12-abr.</t>
  </si>
  <si>
    <t>29-may.</t>
  </si>
  <si>
    <t>07-may.</t>
  </si>
  <si>
    <t>30-may.</t>
  </si>
  <si>
    <t>30-jun.</t>
  </si>
  <si>
    <t>09-jun.</t>
  </si>
  <si>
    <t>29-jun.</t>
  </si>
  <si>
    <t>24-jun.</t>
  </si>
  <si>
    <t>01-jul.</t>
  </si>
  <si>
    <t>26-jul.</t>
  </si>
  <si>
    <t>11-jul.</t>
  </si>
  <si>
    <t>23-ago.</t>
  </si>
  <si>
    <t>30-ago.</t>
  </si>
  <si>
    <t>13-ago.</t>
  </si>
  <si>
    <t>17-sep.</t>
  </si>
  <si>
    <t>25-sep.</t>
  </si>
  <si>
    <t>20-sep.</t>
  </si>
  <si>
    <t>19-sep.</t>
  </si>
  <si>
    <t>07-oct.</t>
  </si>
  <si>
    <t>27-oct.</t>
  </si>
  <si>
    <t>22-oct.</t>
  </si>
  <si>
    <t>25-oct.</t>
  </si>
  <si>
    <t>03-nov.</t>
  </si>
  <si>
    <t>22-nov.</t>
  </si>
  <si>
    <t>24-nov.</t>
  </si>
  <si>
    <t>06-dic.</t>
  </si>
  <si>
    <t>01-dic.</t>
  </si>
  <si>
    <t>04-dic.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</si>
</sst>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68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3" fillId="0" borderId="3" xfId="0" applyFont="1" applyFill="1" applyBorder="1"/>
    <xf numFmtId="164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0" fontId="5" fillId="0" borderId="0" xfId="0" applyFont="1" applyFill="1" applyBorder="1"/>
    <xf numFmtId="16" fontId="4" fillId="0" borderId="0" xfId="0" applyNumberFormat="1" applyFont="1" applyFill="1" applyBorder="1"/>
    <xf numFmtId="14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5" fontId="0" fillId="0" borderId="0" xfId="0" applyNumberFormat="1"/>
    <xf numFmtId="165" fontId="4" fillId="0" borderId="3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4" fillId="0" borderId="1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0" fillId="0" borderId="0" xfId="0" applyFont="1"/>
    <xf numFmtId="164" fontId="10" fillId="0" borderId="0" xfId="0" applyNumberFormat="1" applyFont="1"/>
    <xf numFmtId="165" fontId="10" fillId="0" borderId="0" xfId="0" applyNumberFormat="1" applyFont="1"/>
    <xf numFmtId="1" fontId="10" fillId="0" borderId="0" xfId="0" applyNumberFormat="1" applyFont="1"/>
    <xf numFmtId="0" fontId="10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4" fillId="0" borderId="0" xfId="0" applyNumberFormat="1" applyFon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>
      <alignment wrapText="1"/>
    </xf>
    <xf numFmtId="0" fontId="4" fillId="0" borderId="0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3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39" sqref="A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/>
      <c r="C11" s="7"/>
      <c r="D11" s="7"/>
      <c r="E11" s="7"/>
      <c r="F11" s="20"/>
      <c r="G11" s="7"/>
      <c r="H11" s="20"/>
      <c r="I11" s="7"/>
      <c r="J11" s="7"/>
      <c r="K11" s="7"/>
      <c r="L11" s="7"/>
      <c r="M11" s="20"/>
      <c r="N11" s="7"/>
      <c r="O11" s="8"/>
      <c r="P11" s="7"/>
      <c r="Q11" s="20"/>
      <c r="R11" s="7"/>
      <c r="S11" s="7"/>
    </row>
    <row r="12" spans="1:20" x14ac:dyDescent="0.2">
      <c r="A12" s="1" t="s">
        <v>24</v>
      </c>
      <c r="B12" s="7"/>
      <c r="C12" s="7"/>
      <c r="D12" s="7"/>
      <c r="E12" s="7"/>
      <c r="F12" s="20"/>
      <c r="G12" s="7"/>
      <c r="H12" s="20"/>
      <c r="I12" s="7"/>
      <c r="J12" s="7"/>
      <c r="K12" s="7"/>
      <c r="L12" s="7"/>
      <c r="M12" s="20"/>
      <c r="N12" s="7"/>
      <c r="O12" s="8"/>
      <c r="P12" s="7"/>
      <c r="Q12" s="20"/>
      <c r="R12" s="7"/>
      <c r="S12" s="7"/>
    </row>
    <row r="13" spans="1:20" x14ac:dyDescent="0.2">
      <c r="A13" s="1" t="s">
        <v>25</v>
      </c>
      <c r="B13" s="7"/>
      <c r="C13" s="7"/>
      <c r="D13" s="7"/>
      <c r="E13" s="7"/>
      <c r="F13" s="20"/>
      <c r="G13" s="7"/>
      <c r="H13" s="20"/>
      <c r="I13" s="7"/>
      <c r="J13" s="7"/>
      <c r="K13" s="7"/>
      <c r="L13" s="7"/>
      <c r="M13" s="20"/>
      <c r="N13" s="7"/>
      <c r="O13" s="8"/>
      <c r="P13" s="7"/>
      <c r="Q13" s="20"/>
      <c r="R13" s="7"/>
      <c r="S13" s="7"/>
    </row>
    <row r="14" spans="1:20" x14ac:dyDescent="0.2">
      <c r="A14" s="1" t="s">
        <v>26</v>
      </c>
      <c r="B14" s="7"/>
      <c r="C14" s="7"/>
      <c r="D14" s="7"/>
      <c r="E14" s="7"/>
      <c r="F14" s="20"/>
      <c r="G14" s="7"/>
      <c r="H14" s="20"/>
      <c r="I14" s="7"/>
      <c r="J14" s="7"/>
      <c r="K14" s="7"/>
      <c r="L14" s="7"/>
      <c r="M14" s="20"/>
      <c r="N14" s="7"/>
      <c r="O14" s="8"/>
      <c r="P14" s="7"/>
      <c r="Q14" s="20"/>
      <c r="R14" s="7"/>
      <c r="S14" s="7"/>
    </row>
    <row r="15" spans="1:20" x14ac:dyDescent="0.2">
      <c r="A15" s="1" t="s">
        <v>27</v>
      </c>
      <c r="B15" s="7"/>
      <c r="C15" s="7"/>
      <c r="D15" s="7"/>
      <c r="E15" s="7"/>
      <c r="F15" s="20"/>
      <c r="G15" s="7"/>
      <c r="H15" s="20"/>
      <c r="I15" s="7"/>
      <c r="J15" s="34"/>
      <c r="K15" s="7"/>
      <c r="L15" s="7"/>
      <c r="M15" s="20"/>
      <c r="N15" s="7"/>
      <c r="O15" s="8"/>
      <c r="P15" s="7"/>
      <c r="Q15" s="20"/>
      <c r="R15" s="7"/>
      <c r="S15" s="7"/>
      <c r="T15" s="37"/>
    </row>
    <row r="16" spans="1:20" x14ac:dyDescent="0.2">
      <c r="A16" s="1" t="s">
        <v>28</v>
      </c>
      <c r="B16" s="38">
        <v>12.836874999999999</v>
      </c>
      <c r="C16" s="38">
        <v>24.241250000000001</v>
      </c>
      <c r="D16" s="38">
        <v>17.40625</v>
      </c>
      <c r="E16" s="38">
        <v>29.84</v>
      </c>
      <c r="F16" s="39">
        <v>41820</v>
      </c>
      <c r="G16" s="38">
        <v>10.8</v>
      </c>
      <c r="H16" s="39">
        <v>41813</v>
      </c>
      <c r="I16" s="38">
        <v>77.300624999999997</v>
      </c>
      <c r="J16" s="38">
        <v>365.8</v>
      </c>
      <c r="K16" s="38">
        <v>2.8618749999999999</v>
      </c>
      <c r="L16" s="38">
        <v>11.7</v>
      </c>
      <c r="M16" s="39">
        <v>41809</v>
      </c>
      <c r="N16" s="38">
        <v>73.09</v>
      </c>
      <c r="O16" s="40">
        <v>7</v>
      </c>
      <c r="P16" s="38">
        <v>22.58</v>
      </c>
      <c r="Q16" s="39">
        <v>41806</v>
      </c>
      <c r="R16" s="38">
        <v>20.520624999999999</v>
      </c>
      <c r="S16" s="38">
        <v>72.96467158700608</v>
      </c>
      <c r="T16" s="37" t="s">
        <v>61</v>
      </c>
    </row>
    <row r="17" spans="1:20" x14ac:dyDescent="0.2">
      <c r="A17" s="1" t="s">
        <v>29</v>
      </c>
      <c r="B17" s="7">
        <v>15.354516129032261</v>
      </c>
      <c r="C17" s="7">
        <v>29.35774193548388</v>
      </c>
      <c r="D17" s="7">
        <v>21.430967741935483</v>
      </c>
      <c r="E17" s="7">
        <v>34.299999999999997</v>
      </c>
      <c r="F17" s="20">
        <v>41830</v>
      </c>
      <c r="G17" s="7">
        <v>10.8</v>
      </c>
      <c r="H17" s="20">
        <v>41825</v>
      </c>
      <c r="I17" s="7">
        <v>69.019677419354849</v>
      </c>
      <c r="J17" s="7">
        <v>785.76</v>
      </c>
      <c r="K17" s="7">
        <v>2.8693548387096777</v>
      </c>
      <c r="L17" s="7">
        <v>17.7</v>
      </c>
      <c r="M17" s="20">
        <v>41838</v>
      </c>
      <c r="N17" s="7">
        <v>13.88</v>
      </c>
      <c r="O17" s="8">
        <v>5</v>
      </c>
      <c r="P17" s="7">
        <v>7.33</v>
      </c>
      <c r="Q17" s="20">
        <v>41847</v>
      </c>
      <c r="R17" s="7">
        <v>24.927741935483869</v>
      </c>
      <c r="S17" s="7">
        <v>184.23598851311985</v>
      </c>
    </row>
    <row r="18" spans="1:20" x14ac:dyDescent="0.2">
      <c r="A18" s="1" t="s">
        <v>30</v>
      </c>
      <c r="B18" s="7">
        <v>11.29935483870968</v>
      </c>
      <c r="C18" s="7">
        <v>24.528064516129035</v>
      </c>
      <c r="D18" s="7">
        <v>17.31451612903226</v>
      </c>
      <c r="E18" s="7">
        <v>30.64</v>
      </c>
      <c r="F18" s="20">
        <v>41873</v>
      </c>
      <c r="G18" s="7">
        <v>7.6</v>
      </c>
      <c r="H18" s="20">
        <v>41882</v>
      </c>
      <c r="I18" s="7">
        <v>67.909677419354836</v>
      </c>
      <c r="J18" s="7">
        <v>693.96</v>
      </c>
      <c r="K18" s="7">
        <v>2.705161290322581</v>
      </c>
      <c r="L18" s="7">
        <v>13.48</v>
      </c>
      <c r="M18" s="20">
        <v>41868</v>
      </c>
      <c r="N18" s="7">
        <v>9.31</v>
      </c>
      <c r="O18" s="8">
        <v>6</v>
      </c>
      <c r="P18" s="7">
        <v>3.96</v>
      </c>
      <c r="Q18" s="20">
        <v>41869</v>
      </c>
      <c r="R18" s="7">
        <v>21.346451612903223</v>
      </c>
      <c r="S18" s="7">
        <v>143.57520603990503</v>
      </c>
    </row>
    <row r="19" spans="1:20" x14ac:dyDescent="0.2">
      <c r="A19" s="1" t="s">
        <v>31</v>
      </c>
      <c r="B19" s="7">
        <v>12.399000000000003</v>
      </c>
      <c r="C19" s="7">
        <v>25.31066666666667</v>
      </c>
      <c r="D19" s="7">
        <v>18.259333333333334</v>
      </c>
      <c r="E19" s="7">
        <v>33.700000000000003</v>
      </c>
      <c r="F19" s="20">
        <v>41887</v>
      </c>
      <c r="G19" s="7">
        <v>7.6</v>
      </c>
      <c r="H19" s="20">
        <v>41907</v>
      </c>
      <c r="I19" s="7">
        <v>66.339666666666687</v>
      </c>
      <c r="J19" s="7">
        <v>485.15</v>
      </c>
      <c r="K19" s="7">
        <v>2.5256666666666665</v>
      </c>
      <c r="L19" s="7">
        <v>12.76</v>
      </c>
      <c r="M19" s="20">
        <v>41905</v>
      </c>
      <c r="N19" s="7">
        <v>29.32</v>
      </c>
      <c r="O19" s="8">
        <v>13</v>
      </c>
      <c r="P19" s="7">
        <v>12.08</v>
      </c>
      <c r="Q19" s="20">
        <v>41906</v>
      </c>
      <c r="R19" s="7">
        <v>19.495666666666668</v>
      </c>
      <c r="S19" s="7">
        <v>116.4608165962473</v>
      </c>
    </row>
    <row r="20" spans="1:20" x14ac:dyDescent="0.2">
      <c r="A20" s="1" t="s">
        <v>32</v>
      </c>
      <c r="B20" s="7">
        <v>10.414516129032259</v>
      </c>
      <c r="C20" s="7">
        <v>20.136451612903233</v>
      </c>
      <c r="D20" s="7">
        <v>14.820645161290322</v>
      </c>
      <c r="E20" s="7">
        <v>26.19</v>
      </c>
      <c r="F20" s="20">
        <v>41941</v>
      </c>
      <c r="G20" s="7">
        <v>7</v>
      </c>
      <c r="H20" s="20">
        <v>41936</v>
      </c>
      <c r="I20" s="7">
        <v>76.47741935483873</v>
      </c>
      <c r="J20" s="7">
        <v>323.75</v>
      </c>
      <c r="K20" s="7">
        <v>3.1680645161290313</v>
      </c>
      <c r="L20" s="7">
        <v>14.99</v>
      </c>
      <c r="M20" s="20">
        <v>41935</v>
      </c>
      <c r="N20" s="7">
        <v>54.28</v>
      </c>
      <c r="O20" s="8">
        <v>16</v>
      </c>
      <c r="P20" s="7">
        <v>14.65</v>
      </c>
      <c r="Q20" s="20">
        <v>41929</v>
      </c>
      <c r="R20" s="7">
        <v>14.821612903225805</v>
      </c>
      <c r="S20" s="7">
        <v>73.584662924226961</v>
      </c>
    </row>
    <row r="21" spans="1:20" x14ac:dyDescent="0.2">
      <c r="A21" s="1" t="s">
        <v>33</v>
      </c>
      <c r="B21" s="7">
        <v>6.8613333333333362</v>
      </c>
      <c r="C21" s="7">
        <v>13.746666666666664</v>
      </c>
      <c r="D21" s="7">
        <v>10.046666666666669</v>
      </c>
      <c r="E21" s="7">
        <v>21.32</v>
      </c>
      <c r="F21" s="20">
        <v>41953</v>
      </c>
      <c r="G21" s="7">
        <v>-0.48</v>
      </c>
      <c r="H21" s="20">
        <v>41973</v>
      </c>
      <c r="I21" s="7">
        <v>81.932000000000002</v>
      </c>
      <c r="J21" s="7">
        <v>188.08</v>
      </c>
      <c r="K21" s="7">
        <v>3.3036666666666665</v>
      </c>
      <c r="L21" s="7">
        <v>14.41</v>
      </c>
      <c r="M21" s="20">
        <v>41966</v>
      </c>
      <c r="N21" s="7">
        <v>67.930000000000007</v>
      </c>
      <c r="O21" s="8">
        <v>12</v>
      </c>
      <c r="P21" s="7">
        <v>40.590000000000003</v>
      </c>
      <c r="Q21" s="20">
        <v>41964</v>
      </c>
      <c r="R21" s="7">
        <v>10.766999999999996</v>
      </c>
      <c r="S21" s="7">
        <v>38.35774626225686</v>
      </c>
      <c r="T21" s="37"/>
    </row>
    <row r="22" spans="1:20" ht="13.5" thickBot="1" x14ac:dyDescent="0.25">
      <c r="A22" s="9" t="s">
        <v>34</v>
      </c>
      <c r="B22" s="10">
        <v>0.3187096774193548</v>
      </c>
      <c r="C22" s="10">
        <v>7.4874193548387096</v>
      </c>
      <c r="D22" s="10">
        <v>3.7774193548387114</v>
      </c>
      <c r="E22" s="10">
        <v>15.8</v>
      </c>
      <c r="F22" s="21">
        <v>41977</v>
      </c>
      <c r="G22" s="10">
        <v>-5.56</v>
      </c>
      <c r="H22" s="21">
        <v>42002</v>
      </c>
      <c r="I22" s="10">
        <v>83.667741935483875</v>
      </c>
      <c r="J22" s="10">
        <v>168.56</v>
      </c>
      <c r="K22" s="10">
        <v>2.8929032258064518</v>
      </c>
      <c r="L22" s="10">
        <v>16.760000000000002</v>
      </c>
      <c r="M22" s="21">
        <v>41981</v>
      </c>
      <c r="N22" s="10">
        <v>38.43</v>
      </c>
      <c r="O22" s="11">
        <v>18</v>
      </c>
      <c r="P22" s="10">
        <v>7.52</v>
      </c>
      <c r="Q22" s="21">
        <v>41978</v>
      </c>
      <c r="R22" s="10">
        <v>4.5848387096774195</v>
      </c>
      <c r="S22" s="10">
        <v>23.155811884167733</v>
      </c>
    </row>
    <row r="23" spans="1:20" ht="13.5" thickTop="1" x14ac:dyDescent="0.2">
      <c r="A23" s="1" t="s">
        <v>35</v>
      </c>
      <c r="B23" s="38"/>
      <c r="C23" s="38"/>
      <c r="D23" s="38"/>
      <c r="E23" s="38"/>
      <c r="F23" s="39"/>
      <c r="G23" s="38"/>
      <c r="H23" s="39"/>
      <c r="I23" s="38"/>
      <c r="J23" s="38"/>
      <c r="K23" s="38"/>
      <c r="L23" s="38"/>
      <c r="M23" s="39"/>
      <c r="N23" s="38"/>
      <c r="O23" s="40"/>
      <c r="P23" s="38"/>
      <c r="Q23" s="39"/>
      <c r="R23" s="38"/>
      <c r="S23" s="38"/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-0.48</v>
      </c>
      <c r="G28" s="3" t="s">
        <v>18</v>
      </c>
      <c r="H28" s="13">
        <v>39051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/>
      <c r="G29" s="3" t="s">
        <v>18</v>
      </c>
      <c r="H29" s="13">
        <v>38718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/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41"/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41"/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41"/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41"/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3" zoomScaleNormal="100" workbookViewId="0">
      <selection activeCell="C49" sqref="C49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65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0.37109677419354831</v>
      </c>
      <c r="C11" s="7">
        <v>7.6477741935483872</v>
      </c>
      <c r="D11" s="7">
        <v>3.697897849462366</v>
      </c>
      <c r="E11" s="7">
        <v>14.01</v>
      </c>
      <c r="F11" s="20">
        <v>42378</v>
      </c>
      <c r="G11" s="7">
        <v>-3.5390000000000001</v>
      </c>
      <c r="H11" s="20">
        <v>42393</v>
      </c>
      <c r="I11" s="7">
        <v>82.686720430107513</v>
      </c>
      <c r="J11" s="7">
        <v>201.95800000000003</v>
      </c>
      <c r="K11" s="7">
        <v>3.9765033602150539</v>
      </c>
      <c r="L11" s="7">
        <v>19.7</v>
      </c>
      <c r="M11" s="20">
        <v>42398</v>
      </c>
      <c r="N11" s="7">
        <v>88.4</v>
      </c>
      <c r="O11" s="8">
        <v>15</v>
      </c>
      <c r="P11" s="7">
        <v>27.6</v>
      </c>
      <c r="Q11" s="20">
        <v>42399</v>
      </c>
      <c r="R11" s="7">
        <v>4.0248064516129025</v>
      </c>
      <c r="S11" s="7">
        <v>30.714335523254448</v>
      </c>
    </row>
    <row r="12" spans="1:20" x14ac:dyDescent="0.2">
      <c r="A12" s="1" t="s">
        <v>24</v>
      </c>
      <c r="B12" s="7">
        <v>-1.3000000000000298E-2</v>
      </c>
      <c r="C12" s="7">
        <v>5.4881071428571442</v>
      </c>
      <c r="D12" s="7">
        <v>2.6656793154761909</v>
      </c>
      <c r="E12" s="7">
        <v>12</v>
      </c>
      <c r="F12" s="20">
        <v>42061</v>
      </c>
      <c r="G12" s="7">
        <v>-6.7560000000000002</v>
      </c>
      <c r="H12" s="20">
        <v>42045</v>
      </c>
      <c r="I12" s="7">
        <v>86.747961309523788</v>
      </c>
      <c r="J12" s="7">
        <v>224.93199999999996</v>
      </c>
      <c r="K12" s="7">
        <v>3.6877790178571432</v>
      </c>
      <c r="L12" s="7">
        <v>18.91</v>
      </c>
      <c r="M12" s="20">
        <v>42044</v>
      </c>
      <c r="N12" s="7">
        <v>108.4</v>
      </c>
      <c r="O12" s="8">
        <v>23</v>
      </c>
      <c r="P12" s="7">
        <v>11.4</v>
      </c>
      <c r="Q12" s="20">
        <v>42037</v>
      </c>
      <c r="R12" s="7">
        <v>3.2748340773809526</v>
      </c>
      <c r="S12" s="7">
        <v>25.383694657865814</v>
      </c>
    </row>
    <row r="13" spans="1:20" x14ac:dyDescent="0.2">
      <c r="A13" s="1" t="s">
        <v>25</v>
      </c>
      <c r="B13" s="7">
        <v>3.411290322580645</v>
      </c>
      <c r="C13" s="7">
        <v>12.70709677419355</v>
      </c>
      <c r="D13" s="7">
        <v>7.6748938172043015</v>
      </c>
      <c r="E13" s="7">
        <v>20.37</v>
      </c>
      <c r="F13" s="20">
        <v>42070</v>
      </c>
      <c r="G13" s="7">
        <v>-0.32300000000000001</v>
      </c>
      <c r="H13" s="20">
        <v>42086</v>
      </c>
      <c r="I13" s="7">
        <v>75.05506048387096</v>
      </c>
      <c r="J13" s="7">
        <v>402.53900000000016</v>
      </c>
      <c r="K13" s="7">
        <v>3.704301075268817</v>
      </c>
      <c r="L13" s="7">
        <v>16.37</v>
      </c>
      <c r="M13" s="20">
        <v>42087</v>
      </c>
      <c r="N13" s="7">
        <v>68.399999999999991</v>
      </c>
      <c r="O13" s="8">
        <v>15</v>
      </c>
      <c r="P13" s="7">
        <v>20</v>
      </c>
      <c r="Q13" s="20">
        <v>42086</v>
      </c>
      <c r="R13" s="7">
        <v>7.6646189516129031</v>
      </c>
      <c r="S13" s="7">
        <v>68.450888577418198</v>
      </c>
    </row>
    <row r="14" spans="1:20" x14ac:dyDescent="0.2">
      <c r="A14" s="1" t="s">
        <v>26</v>
      </c>
      <c r="B14" s="7">
        <v>5.9822333333333324</v>
      </c>
      <c r="C14" s="7">
        <v>16.221</v>
      </c>
      <c r="D14" s="7">
        <v>10.955378472222224</v>
      </c>
      <c r="E14" s="7">
        <v>21.24</v>
      </c>
      <c r="F14" s="20">
        <v>42108</v>
      </c>
      <c r="G14" s="7">
        <v>1.022</v>
      </c>
      <c r="H14" s="20">
        <v>42096</v>
      </c>
      <c r="I14" s="7">
        <v>70.57009722222223</v>
      </c>
      <c r="J14" s="7">
        <v>572.25</v>
      </c>
      <c r="K14" s="7">
        <v>2.7738673611111122</v>
      </c>
      <c r="L14" s="7">
        <v>13.82</v>
      </c>
      <c r="M14" s="20">
        <v>42108</v>
      </c>
      <c r="N14" s="7">
        <v>36.400000000000006</v>
      </c>
      <c r="O14" s="8">
        <v>11</v>
      </c>
      <c r="P14" s="7">
        <v>11.4</v>
      </c>
      <c r="Q14" s="20">
        <v>42104</v>
      </c>
      <c r="R14" s="7">
        <v>11.951270833333332</v>
      </c>
      <c r="S14" s="7">
        <v>95.278698662769528</v>
      </c>
    </row>
    <row r="15" spans="1:20" x14ac:dyDescent="0.2">
      <c r="A15" s="1" t="s">
        <v>27</v>
      </c>
      <c r="B15" s="7">
        <v>8.3614516129032257</v>
      </c>
      <c r="C15" s="7">
        <v>19.952903225806452</v>
      </c>
      <c r="D15" s="7">
        <v>13.818087365591396</v>
      </c>
      <c r="E15" s="7">
        <v>31.92</v>
      </c>
      <c r="F15" s="20">
        <v>42137</v>
      </c>
      <c r="G15" s="7">
        <v>3.7010000000000001</v>
      </c>
      <c r="H15" s="20">
        <v>42130</v>
      </c>
      <c r="I15" s="7">
        <v>70.077620967741936</v>
      </c>
      <c r="J15" s="49">
        <v>673.88099999999997</v>
      </c>
      <c r="K15" s="7">
        <v>2.8924341397849451</v>
      </c>
      <c r="L15" s="7">
        <v>18.82</v>
      </c>
      <c r="M15" s="20">
        <v>42129</v>
      </c>
      <c r="N15" s="7">
        <v>11.799999999999999</v>
      </c>
      <c r="O15" s="8">
        <v>9</v>
      </c>
      <c r="P15" s="7">
        <v>4.4000000000000004</v>
      </c>
      <c r="Q15" s="20">
        <v>42144</v>
      </c>
      <c r="R15" s="7">
        <v>14.964126344086026</v>
      </c>
      <c r="S15" s="7">
        <v>127.49329250682625</v>
      </c>
      <c r="T15" s="37"/>
    </row>
    <row r="16" spans="1:20" x14ac:dyDescent="0.2">
      <c r="A16" s="1" t="s">
        <v>28</v>
      </c>
      <c r="B16" s="7">
        <v>11.227566666666666</v>
      </c>
      <c r="C16" s="7">
        <v>25.34333333333333</v>
      </c>
      <c r="D16" s="7">
        <v>17.648722222222219</v>
      </c>
      <c r="E16" s="7">
        <v>35.06</v>
      </c>
      <c r="F16" s="20">
        <v>42185</v>
      </c>
      <c r="G16" s="7">
        <v>7.5170000000000003</v>
      </c>
      <c r="H16" s="20">
        <v>42179</v>
      </c>
      <c r="I16" s="7">
        <v>70.204729166666681</v>
      </c>
      <c r="J16" s="49">
        <v>760.30399999999997</v>
      </c>
      <c r="K16" s="7">
        <v>2.4743548611111117</v>
      </c>
      <c r="L16" s="7">
        <v>13.92</v>
      </c>
      <c r="M16" s="20">
        <v>42160</v>
      </c>
      <c r="N16" s="7">
        <v>69.8</v>
      </c>
      <c r="O16" s="8">
        <v>10</v>
      </c>
      <c r="P16" s="7">
        <v>22.2</v>
      </c>
      <c r="Q16" s="20">
        <v>42166</v>
      </c>
      <c r="R16" s="7">
        <v>18.822625000000002</v>
      </c>
      <c r="S16" s="7">
        <v>156.41122585061561</v>
      </c>
    </row>
    <row r="17" spans="1:20" x14ac:dyDescent="0.2">
      <c r="A17" s="1" t="s">
        <v>29</v>
      </c>
      <c r="B17" s="7">
        <v>14.588064516129032</v>
      </c>
      <c r="C17" s="7">
        <v>29.389032258064518</v>
      </c>
      <c r="D17" s="7">
        <v>20.72165994623656</v>
      </c>
      <c r="E17" s="7">
        <v>36.86</v>
      </c>
      <c r="F17" s="20">
        <v>42195</v>
      </c>
      <c r="G17" s="7">
        <v>10.06</v>
      </c>
      <c r="H17" s="20">
        <v>42211</v>
      </c>
      <c r="I17" s="7">
        <v>65.108420698924746</v>
      </c>
      <c r="J17" s="7">
        <v>815.68300000000011</v>
      </c>
      <c r="K17" s="7">
        <v>3.6042896505376341</v>
      </c>
      <c r="L17" s="7">
        <v>15.78</v>
      </c>
      <c r="M17" s="20">
        <v>42206</v>
      </c>
      <c r="N17" s="7">
        <v>35.200000000000003</v>
      </c>
      <c r="O17" s="8">
        <v>4</v>
      </c>
      <c r="P17" s="7">
        <v>18.400000000000002</v>
      </c>
      <c r="Q17" s="20">
        <v>42215</v>
      </c>
      <c r="R17" s="7">
        <v>23.173689516129034</v>
      </c>
      <c r="S17" s="7">
        <v>206.04029509028095</v>
      </c>
    </row>
    <row r="18" spans="1:20" x14ac:dyDescent="0.2">
      <c r="A18" s="1" t="s">
        <v>30</v>
      </c>
      <c r="B18" s="7">
        <v>13.50677419354839</v>
      </c>
      <c r="C18" s="7">
        <v>27.021290322580644</v>
      </c>
      <c r="D18" s="7">
        <v>19.7623252688172</v>
      </c>
      <c r="E18" s="7">
        <v>35.26</v>
      </c>
      <c r="F18" s="20">
        <v>42221</v>
      </c>
      <c r="G18" s="7">
        <v>8.92</v>
      </c>
      <c r="H18" s="20">
        <v>42241</v>
      </c>
      <c r="I18" s="7">
        <v>62.344750000000019</v>
      </c>
      <c r="J18" s="7">
        <v>687.49300000000017</v>
      </c>
      <c r="K18" s="7">
        <v>3.2483810483870967</v>
      </c>
      <c r="L18" s="7">
        <v>18.82</v>
      </c>
      <c r="M18" s="20">
        <v>42238</v>
      </c>
      <c r="N18" s="7">
        <v>44.400000000000006</v>
      </c>
      <c r="O18" s="8">
        <v>11</v>
      </c>
      <c r="P18" s="7">
        <v>25.8</v>
      </c>
      <c r="Q18" s="20">
        <v>42238</v>
      </c>
      <c r="R18" s="7">
        <v>20.720799731182797</v>
      </c>
      <c r="S18" s="7">
        <v>168.8490437699873</v>
      </c>
    </row>
    <row r="19" spans="1:20" x14ac:dyDescent="0.2">
      <c r="A19" s="1" t="s">
        <v>31</v>
      </c>
      <c r="B19" s="7">
        <v>9.9680333333333326</v>
      </c>
      <c r="C19" s="7">
        <v>20.672333333333338</v>
      </c>
      <c r="D19" s="7">
        <v>14.89489652777778</v>
      </c>
      <c r="E19" s="7">
        <v>27.04</v>
      </c>
      <c r="F19" s="20">
        <v>42268</v>
      </c>
      <c r="G19" s="7">
        <v>4.8380000000000001</v>
      </c>
      <c r="H19" s="20">
        <v>42265</v>
      </c>
      <c r="I19" s="7">
        <v>72.243444444444421</v>
      </c>
      <c r="J19" s="7">
        <v>491.85100000000006</v>
      </c>
      <c r="K19" s="7">
        <v>3.2611340277777785</v>
      </c>
      <c r="L19" s="7">
        <v>22.34</v>
      </c>
      <c r="M19" s="20">
        <v>42263</v>
      </c>
      <c r="N19" s="7">
        <v>24.799999999999997</v>
      </c>
      <c r="O19" s="8">
        <v>9</v>
      </c>
      <c r="P19" s="7">
        <v>9.7999999999999989</v>
      </c>
      <c r="Q19" s="20">
        <v>42249</v>
      </c>
      <c r="R19" s="7">
        <v>16.483159722222222</v>
      </c>
      <c r="S19" s="7">
        <v>102.07182769890876</v>
      </c>
    </row>
    <row r="20" spans="1:20" x14ac:dyDescent="0.2">
      <c r="A20" s="1" t="s">
        <v>32</v>
      </c>
      <c r="B20" s="7">
        <v>8.2409999999999997</v>
      </c>
      <c r="C20" s="7">
        <v>17.033870967741937</v>
      </c>
      <c r="D20" s="7">
        <v>12.19057862903226</v>
      </c>
      <c r="E20" s="7">
        <v>24.64</v>
      </c>
      <c r="F20" s="20">
        <v>42282</v>
      </c>
      <c r="G20" s="7">
        <v>0.68600000000000005</v>
      </c>
      <c r="H20" s="20">
        <v>42293</v>
      </c>
      <c r="I20" s="7">
        <v>76.912452956989256</v>
      </c>
      <c r="J20" s="7">
        <v>311.48900000000009</v>
      </c>
      <c r="K20" s="7">
        <v>2.8649099462365588</v>
      </c>
      <c r="L20" s="7">
        <v>17.25</v>
      </c>
      <c r="M20" s="20">
        <v>42282</v>
      </c>
      <c r="N20" s="7">
        <v>43.6</v>
      </c>
      <c r="O20" s="8">
        <v>11</v>
      </c>
      <c r="P20" s="7">
        <v>15.399999999999999</v>
      </c>
      <c r="Q20" s="20">
        <v>42289</v>
      </c>
      <c r="R20" s="7">
        <v>13.296202956989243</v>
      </c>
      <c r="S20" s="7">
        <v>62.885657363091212</v>
      </c>
    </row>
    <row r="21" spans="1:20" x14ac:dyDescent="0.2">
      <c r="A21" s="1" t="s">
        <v>33</v>
      </c>
      <c r="B21" s="7">
        <v>5.8331666666666653</v>
      </c>
      <c r="C21" s="7">
        <v>12.819533333333336</v>
      </c>
      <c r="D21" s="7">
        <v>9.0562076388888855</v>
      </c>
      <c r="E21" s="7">
        <v>21.91</v>
      </c>
      <c r="F21" s="20">
        <v>42318</v>
      </c>
      <c r="G21" s="7">
        <v>-5.3999999999999999E-2</v>
      </c>
      <c r="H21" s="20">
        <v>42331</v>
      </c>
      <c r="I21" s="7">
        <v>86.548229166666673</v>
      </c>
      <c r="J21" s="7">
        <v>206.28500000000003</v>
      </c>
      <c r="K21" s="7">
        <v>3.711097222222222</v>
      </c>
      <c r="L21" s="7">
        <v>18.91</v>
      </c>
      <c r="M21" s="20">
        <v>42329</v>
      </c>
      <c r="N21" s="7">
        <v>40.399999999999991</v>
      </c>
      <c r="O21" s="8">
        <v>19</v>
      </c>
      <c r="P21" s="7">
        <v>10.799999999999997</v>
      </c>
      <c r="Q21" s="20">
        <v>42329</v>
      </c>
      <c r="R21" s="7">
        <v>10.099936805555554</v>
      </c>
      <c r="S21" s="7">
        <v>33.215913532319831</v>
      </c>
      <c r="T21" s="37"/>
    </row>
    <row r="22" spans="1:20" ht="13.5" thickBot="1" x14ac:dyDescent="0.25">
      <c r="A22" s="9" t="s">
        <v>34</v>
      </c>
      <c r="B22" s="10">
        <v>3.121032258064516</v>
      </c>
      <c r="C22" s="10">
        <v>9.3244516129032249</v>
      </c>
      <c r="D22" s="10">
        <v>5.9664318332097386</v>
      </c>
      <c r="E22" s="10">
        <v>15.82</v>
      </c>
      <c r="F22" s="21">
        <v>42722</v>
      </c>
      <c r="G22" s="10">
        <v>-0.182</v>
      </c>
      <c r="H22" s="21">
        <v>42705</v>
      </c>
      <c r="I22" s="10">
        <v>87.487148535804153</v>
      </c>
      <c r="J22" s="10">
        <v>150.75099999999998</v>
      </c>
      <c r="K22" s="10">
        <v>2.6021895161290325</v>
      </c>
      <c r="L22" s="10">
        <v>14.7</v>
      </c>
      <c r="M22" s="21">
        <v>42734</v>
      </c>
      <c r="N22" s="10">
        <v>9.0000000000000018</v>
      </c>
      <c r="O22" s="11">
        <v>15</v>
      </c>
      <c r="P22" s="10">
        <v>2.4</v>
      </c>
      <c r="Q22" s="21">
        <v>42732</v>
      </c>
      <c r="R22" s="10">
        <v>7.0056471774193554</v>
      </c>
      <c r="S22" s="10">
        <v>23.869273546981276</v>
      </c>
    </row>
    <row r="23" spans="1:20" ht="13.5" thickTop="1" x14ac:dyDescent="0.2">
      <c r="A23" s="1" t="s">
        <v>35</v>
      </c>
      <c r="B23" s="7">
        <v>7.0498924731182804</v>
      </c>
      <c r="C23" s="7">
        <v>16.96839387480799</v>
      </c>
      <c r="D23" s="7">
        <v>11.587729907178426</v>
      </c>
      <c r="E23" s="7">
        <v>36.86</v>
      </c>
      <c r="F23" s="20">
        <v>42195</v>
      </c>
      <c r="G23" s="7">
        <v>-6.7560000000000002</v>
      </c>
      <c r="H23" s="20">
        <v>42045</v>
      </c>
      <c r="I23" s="7">
        <v>75.498886281913528</v>
      </c>
      <c r="J23" s="7">
        <v>5499.4160000000002</v>
      </c>
      <c r="K23" s="7">
        <v>3.2334367688865417</v>
      </c>
      <c r="L23" s="7">
        <v>22.34</v>
      </c>
      <c r="M23" s="20">
        <v>42263</v>
      </c>
      <c r="N23" s="7">
        <v>580.6</v>
      </c>
      <c r="O23" s="8">
        <v>152</v>
      </c>
      <c r="P23" s="7">
        <v>27.6</v>
      </c>
      <c r="Q23" s="20">
        <v>42034</v>
      </c>
      <c r="R23" s="7">
        <v>12.62347646396036</v>
      </c>
      <c r="S23" s="7">
        <v>1100.664146780319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42331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-0.32300000000000001</v>
      </c>
      <c r="G29" s="3" t="s">
        <v>18</v>
      </c>
      <c r="H29" s="13">
        <v>42086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16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9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8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42" sqref="A42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3.2</v>
      </c>
      <c r="C11" s="7">
        <v>9</v>
      </c>
      <c r="D11" s="7">
        <v>6.1</v>
      </c>
      <c r="E11" s="7">
        <v>15.3</v>
      </c>
      <c r="F11" s="20">
        <v>42743</v>
      </c>
      <c r="G11" s="7">
        <v>-1.3</v>
      </c>
      <c r="H11" s="20">
        <v>42752</v>
      </c>
      <c r="I11" s="7">
        <v>84.9</v>
      </c>
      <c r="J11" s="7">
        <v>156.4</v>
      </c>
      <c r="K11" s="7">
        <v>4.8</v>
      </c>
      <c r="L11" s="7">
        <v>22.5</v>
      </c>
      <c r="M11" s="20">
        <v>42745</v>
      </c>
      <c r="N11" s="7">
        <v>73.2</v>
      </c>
      <c r="O11" s="8">
        <v>23</v>
      </c>
      <c r="P11" s="7">
        <v>14.8</v>
      </c>
      <c r="Q11" s="20">
        <v>42739</v>
      </c>
      <c r="R11" s="7">
        <v>6.6</v>
      </c>
      <c r="S11" s="7">
        <v>32.1</v>
      </c>
    </row>
    <row r="12" spans="1:20" x14ac:dyDescent="0.2">
      <c r="A12" s="1" t="s">
        <v>24</v>
      </c>
      <c r="B12" s="7">
        <v>2.1</v>
      </c>
      <c r="C12" s="7">
        <v>9.5</v>
      </c>
      <c r="D12" s="7">
        <v>5.7</v>
      </c>
      <c r="E12" s="7">
        <v>15.2</v>
      </c>
      <c r="F12" s="20">
        <v>42779</v>
      </c>
      <c r="G12" s="7">
        <v>-5.9</v>
      </c>
      <c r="H12" s="20">
        <v>42783</v>
      </c>
      <c r="I12" s="7">
        <v>79.900000000000006</v>
      </c>
      <c r="J12" s="7">
        <v>262.39999999999998</v>
      </c>
      <c r="K12" s="7">
        <v>4.0999999999999996</v>
      </c>
      <c r="L12" s="7">
        <v>21.6</v>
      </c>
      <c r="M12" s="20">
        <v>42775</v>
      </c>
      <c r="N12" s="7">
        <v>122.4</v>
      </c>
      <c r="O12" s="8">
        <v>19</v>
      </c>
      <c r="P12" s="7">
        <v>21.6</v>
      </c>
      <c r="Q12" s="20">
        <v>42781</v>
      </c>
      <c r="R12" s="7">
        <v>6.6</v>
      </c>
      <c r="S12" s="7">
        <v>41.1</v>
      </c>
    </row>
    <row r="13" spans="1:20" x14ac:dyDescent="0.2">
      <c r="A13" s="1" t="s">
        <v>25</v>
      </c>
      <c r="B13" s="7">
        <v>2.2000000000000002</v>
      </c>
      <c r="C13" s="7">
        <v>10.1</v>
      </c>
      <c r="D13" s="7">
        <v>5.7</v>
      </c>
      <c r="E13" s="7">
        <v>19</v>
      </c>
      <c r="F13" s="20">
        <v>42820</v>
      </c>
      <c r="G13" s="7">
        <v>-1.5</v>
      </c>
      <c r="H13" s="20">
        <v>42810</v>
      </c>
      <c r="I13" s="7">
        <v>78.3</v>
      </c>
      <c r="J13" s="7">
        <v>361.2</v>
      </c>
      <c r="K13" s="7">
        <v>3.5</v>
      </c>
      <c r="L13" s="7">
        <v>17.5</v>
      </c>
      <c r="M13" s="20">
        <v>42803</v>
      </c>
      <c r="N13" s="7">
        <v>122.6</v>
      </c>
      <c r="O13" s="8">
        <v>23</v>
      </c>
      <c r="P13" s="7">
        <v>34.200000000000003</v>
      </c>
      <c r="Q13" s="20">
        <v>42804</v>
      </c>
      <c r="R13" s="7">
        <v>7</v>
      </c>
      <c r="S13" s="7">
        <v>56.2</v>
      </c>
    </row>
    <row r="14" spans="1:20" x14ac:dyDescent="0.2">
      <c r="A14" s="1" t="s">
        <v>26</v>
      </c>
      <c r="B14" s="7">
        <v>3.3</v>
      </c>
      <c r="C14" s="7">
        <v>13.2</v>
      </c>
      <c r="D14" s="7">
        <v>7.8</v>
      </c>
      <c r="E14" s="7">
        <v>18.399999999999999</v>
      </c>
      <c r="F14" s="20">
        <v>42839</v>
      </c>
      <c r="G14" s="7">
        <v>-2.5</v>
      </c>
      <c r="H14" s="20">
        <v>42827</v>
      </c>
      <c r="I14" s="7">
        <v>78.3</v>
      </c>
      <c r="J14" s="7">
        <v>506.3</v>
      </c>
      <c r="K14" s="7">
        <v>2.8</v>
      </c>
      <c r="L14" s="7">
        <v>17.2</v>
      </c>
      <c r="M14" s="20">
        <v>42841</v>
      </c>
      <c r="N14" s="7">
        <v>75</v>
      </c>
      <c r="O14" s="8">
        <v>20</v>
      </c>
      <c r="P14" s="7">
        <v>14</v>
      </c>
      <c r="Q14" s="20">
        <v>42845</v>
      </c>
      <c r="R14" s="7">
        <v>10</v>
      </c>
      <c r="S14" s="7">
        <v>75.599999999999994</v>
      </c>
    </row>
    <row r="15" spans="1:20" x14ac:dyDescent="0.2">
      <c r="A15" s="1" t="s">
        <v>27</v>
      </c>
      <c r="B15" s="7">
        <v>6.6</v>
      </c>
      <c r="C15" s="7">
        <v>18.600000000000001</v>
      </c>
      <c r="D15" s="7">
        <v>12.2</v>
      </c>
      <c r="E15" s="7">
        <v>27.6</v>
      </c>
      <c r="F15" s="20">
        <v>42875</v>
      </c>
      <c r="G15" s="7">
        <v>-0.6</v>
      </c>
      <c r="H15" s="20">
        <v>42856</v>
      </c>
      <c r="I15" s="7">
        <v>73.7</v>
      </c>
      <c r="J15" s="49">
        <v>655.4</v>
      </c>
      <c r="K15" s="7">
        <v>2.5</v>
      </c>
      <c r="L15" s="7">
        <v>13.7</v>
      </c>
      <c r="M15" s="20">
        <v>42863</v>
      </c>
      <c r="N15" s="7">
        <v>41.4</v>
      </c>
      <c r="O15" s="8">
        <v>16</v>
      </c>
      <c r="P15" s="7">
        <v>8.1999999999999993</v>
      </c>
      <c r="Q15" s="20">
        <v>42876</v>
      </c>
      <c r="R15" s="7">
        <v>13.9</v>
      </c>
      <c r="S15" s="7">
        <v>113</v>
      </c>
      <c r="T15" s="37"/>
    </row>
    <row r="16" spans="1:20" x14ac:dyDescent="0.2">
      <c r="A16" s="1" t="s">
        <v>28</v>
      </c>
      <c r="B16" s="7">
        <v>10</v>
      </c>
      <c r="C16" s="7">
        <v>23.5</v>
      </c>
      <c r="D16" s="7">
        <v>16.3</v>
      </c>
      <c r="E16" s="7">
        <v>32.6</v>
      </c>
      <c r="F16" s="20">
        <v>42908</v>
      </c>
      <c r="G16" s="7">
        <v>4.2</v>
      </c>
      <c r="H16" s="20">
        <v>42887</v>
      </c>
      <c r="I16" s="7">
        <v>69.900000000000006</v>
      </c>
      <c r="J16" s="49">
        <v>728.4</v>
      </c>
      <c r="K16" s="7">
        <v>2.4</v>
      </c>
      <c r="L16" s="7">
        <v>14</v>
      </c>
      <c r="M16" s="20">
        <v>42900</v>
      </c>
      <c r="N16" s="7">
        <v>38.4</v>
      </c>
      <c r="O16" s="8">
        <v>5</v>
      </c>
      <c r="P16" s="7">
        <v>14</v>
      </c>
      <c r="Q16" s="20">
        <v>42889</v>
      </c>
      <c r="R16" s="7">
        <v>17.399999999999999</v>
      </c>
      <c r="S16" s="7">
        <v>143.1</v>
      </c>
    </row>
    <row r="17" spans="1:20" x14ac:dyDescent="0.2">
      <c r="A17" s="1" t="s">
        <v>29</v>
      </c>
      <c r="B17" s="7">
        <v>13</v>
      </c>
      <c r="C17" s="7">
        <v>27</v>
      </c>
      <c r="D17" s="7">
        <v>19.2</v>
      </c>
      <c r="E17" s="7">
        <v>37.200000000000003</v>
      </c>
      <c r="F17" s="20">
        <v>42935</v>
      </c>
      <c r="G17" s="7">
        <v>6.8</v>
      </c>
      <c r="H17" s="20">
        <v>42931</v>
      </c>
      <c r="I17" s="7">
        <v>65.2</v>
      </c>
      <c r="J17" s="7">
        <v>776.7</v>
      </c>
      <c r="K17" s="7">
        <v>3.1</v>
      </c>
      <c r="L17" s="7">
        <v>15.7</v>
      </c>
      <c r="M17" s="20">
        <v>42946</v>
      </c>
      <c r="N17" s="7">
        <v>11.6</v>
      </c>
      <c r="O17" s="8">
        <v>5</v>
      </c>
      <c r="P17" s="7">
        <v>7.4</v>
      </c>
      <c r="Q17" s="20">
        <v>42922</v>
      </c>
      <c r="R17" s="7">
        <v>21</v>
      </c>
      <c r="S17" s="7">
        <v>176.7</v>
      </c>
    </row>
    <row r="18" spans="1:20" x14ac:dyDescent="0.2">
      <c r="A18" s="1" t="s">
        <v>30</v>
      </c>
      <c r="B18" s="7">
        <v>13.3</v>
      </c>
      <c r="C18" s="7">
        <v>27.8</v>
      </c>
      <c r="D18" s="7">
        <v>20</v>
      </c>
      <c r="E18" s="7">
        <v>33.5</v>
      </c>
      <c r="F18" s="20">
        <v>42971</v>
      </c>
      <c r="G18" s="7">
        <v>8.1999999999999993</v>
      </c>
      <c r="H18" s="20">
        <v>42959</v>
      </c>
      <c r="I18" s="7">
        <v>58.5</v>
      </c>
      <c r="J18" s="7">
        <v>735.8</v>
      </c>
      <c r="K18" s="7">
        <v>3.4</v>
      </c>
      <c r="L18" s="7">
        <v>14.6</v>
      </c>
      <c r="M18" s="20">
        <v>42950</v>
      </c>
      <c r="N18" s="7">
        <v>0.4</v>
      </c>
      <c r="O18" s="8">
        <v>1</v>
      </c>
      <c r="P18" s="7">
        <v>0.4</v>
      </c>
      <c r="Q18" s="20">
        <v>42966</v>
      </c>
      <c r="R18" s="7">
        <v>22.1</v>
      </c>
      <c r="S18" s="7">
        <v>181</v>
      </c>
    </row>
    <row r="19" spans="1:20" x14ac:dyDescent="0.2">
      <c r="A19" s="1" t="s">
        <v>31</v>
      </c>
      <c r="B19" s="7">
        <v>12.3</v>
      </c>
      <c r="C19" s="7">
        <v>24.8</v>
      </c>
      <c r="D19" s="7">
        <v>17.899999999999999</v>
      </c>
      <c r="E19" s="7">
        <v>35.1</v>
      </c>
      <c r="F19" s="20">
        <v>42982</v>
      </c>
      <c r="G19" s="7">
        <v>6.5</v>
      </c>
      <c r="H19" s="20">
        <v>42997</v>
      </c>
      <c r="I19" s="7">
        <v>64.599999999999994</v>
      </c>
      <c r="J19" s="7">
        <v>505.7</v>
      </c>
      <c r="K19" s="7">
        <v>3</v>
      </c>
      <c r="L19" s="7">
        <v>18.100000000000001</v>
      </c>
      <c r="M19" s="20">
        <v>42991</v>
      </c>
      <c r="N19" s="7">
        <v>23.4</v>
      </c>
      <c r="O19" s="8">
        <v>8</v>
      </c>
      <c r="P19" s="7">
        <v>6.2</v>
      </c>
      <c r="Q19" s="20">
        <v>42991</v>
      </c>
      <c r="R19" s="7">
        <v>19.399999999999999</v>
      </c>
      <c r="S19" s="7">
        <v>123.2</v>
      </c>
    </row>
    <row r="20" spans="1:20" x14ac:dyDescent="0.2">
      <c r="A20" s="1" t="s">
        <v>32</v>
      </c>
      <c r="B20" s="7">
        <v>8.1</v>
      </c>
      <c r="C20" s="7">
        <v>18.5</v>
      </c>
      <c r="D20" s="7">
        <v>12.9</v>
      </c>
      <c r="E20" s="7">
        <v>27.4</v>
      </c>
      <c r="F20" s="20">
        <v>43012</v>
      </c>
      <c r="G20" s="7">
        <v>1.2</v>
      </c>
      <c r="H20" s="20">
        <v>43029</v>
      </c>
      <c r="I20" s="7">
        <v>72</v>
      </c>
      <c r="J20" s="7">
        <v>376.3</v>
      </c>
      <c r="K20" s="7">
        <v>2.4</v>
      </c>
      <c r="L20" s="7">
        <v>15.2</v>
      </c>
      <c r="M20" s="20">
        <v>43012</v>
      </c>
      <c r="N20" s="7">
        <v>12</v>
      </c>
      <c r="O20" s="8">
        <v>8</v>
      </c>
      <c r="P20" s="7">
        <v>4</v>
      </c>
      <c r="Q20" s="20">
        <v>43021</v>
      </c>
      <c r="R20" s="7">
        <v>14.4</v>
      </c>
      <c r="S20" s="7">
        <v>70.599999999999994</v>
      </c>
    </row>
    <row r="21" spans="1:20" x14ac:dyDescent="0.2">
      <c r="A21" s="1" t="s">
        <v>33</v>
      </c>
      <c r="B21" s="7">
        <v>3.9</v>
      </c>
      <c r="C21" s="7">
        <v>11</v>
      </c>
      <c r="D21" s="7">
        <v>7.4</v>
      </c>
      <c r="E21" s="7">
        <v>21.6</v>
      </c>
      <c r="F21" s="20">
        <v>43042</v>
      </c>
      <c r="G21" s="7">
        <v>-0.1</v>
      </c>
      <c r="H21" s="20">
        <v>43062</v>
      </c>
      <c r="I21" s="7">
        <v>81</v>
      </c>
      <c r="J21" s="7">
        <v>195.9</v>
      </c>
      <c r="K21" s="7">
        <v>3.1</v>
      </c>
      <c r="L21" s="7">
        <v>16.5</v>
      </c>
      <c r="M21" s="20">
        <v>43048</v>
      </c>
      <c r="N21" s="7">
        <v>118.8</v>
      </c>
      <c r="O21" s="8">
        <v>16</v>
      </c>
      <c r="P21" s="7">
        <v>43.8</v>
      </c>
      <c r="Q21" s="20">
        <v>43044</v>
      </c>
      <c r="R21" s="7">
        <v>9.1</v>
      </c>
      <c r="S21" s="7">
        <v>34.299999999999997</v>
      </c>
      <c r="T21" s="37"/>
    </row>
    <row r="22" spans="1:20" ht="13.5" thickBot="1" x14ac:dyDescent="0.25">
      <c r="A22" s="9" t="s">
        <v>34</v>
      </c>
      <c r="B22" s="10">
        <v>2.4</v>
      </c>
      <c r="C22" s="10">
        <v>8.3000000000000007</v>
      </c>
      <c r="D22" s="10">
        <v>5</v>
      </c>
      <c r="E22" s="10">
        <v>13.9</v>
      </c>
      <c r="F22" s="21">
        <v>43081</v>
      </c>
      <c r="G22" s="10">
        <v>-5.0999999999999996</v>
      </c>
      <c r="H22" s="21">
        <v>43099</v>
      </c>
      <c r="I22" s="10">
        <v>90.2</v>
      </c>
      <c r="J22" s="10">
        <v>134.30000000000001</v>
      </c>
      <c r="K22" s="10">
        <v>2.4</v>
      </c>
      <c r="L22" s="10">
        <v>10.5</v>
      </c>
      <c r="M22" s="21">
        <v>43091</v>
      </c>
      <c r="N22" s="10">
        <v>11.8</v>
      </c>
      <c r="O22" s="11">
        <v>19</v>
      </c>
      <c r="P22" s="10">
        <v>3.2</v>
      </c>
      <c r="Q22" s="21">
        <v>43090</v>
      </c>
      <c r="R22" s="10">
        <v>7.1</v>
      </c>
      <c r="S22" s="10">
        <v>18.3</v>
      </c>
    </row>
    <row r="23" spans="1:20" ht="13.5" thickTop="1" x14ac:dyDescent="0.2">
      <c r="A23" s="1" t="s">
        <v>35</v>
      </c>
      <c r="B23" s="7">
        <v>6.7</v>
      </c>
      <c r="C23" s="7">
        <v>16.8</v>
      </c>
      <c r="D23" s="7">
        <v>11.3</v>
      </c>
      <c r="E23" s="7">
        <v>37.200000000000003</v>
      </c>
      <c r="F23" s="20">
        <v>42935</v>
      </c>
      <c r="G23" s="7">
        <v>-5.9</v>
      </c>
      <c r="H23" s="20">
        <v>42783</v>
      </c>
      <c r="I23" s="7">
        <v>74.7</v>
      </c>
      <c r="J23" s="7">
        <v>5394.7</v>
      </c>
      <c r="K23" s="7">
        <v>3.1</v>
      </c>
      <c r="L23" s="7">
        <v>22.5</v>
      </c>
      <c r="M23" s="20">
        <v>42745</v>
      </c>
      <c r="N23" s="7">
        <v>651</v>
      </c>
      <c r="O23" s="8">
        <v>163</v>
      </c>
      <c r="P23" s="7">
        <v>43.8</v>
      </c>
      <c r="Q23" s="20">
        <v>43044</v>
      </c>
      <c r="R23" s="7">
        <v>12.9</v>
      </c>
      <c r="S23" s="7">
        <v>1065.2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43062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-0.58099999999999996</v>
      </c>
      <c r="G29" s="3" t="s">
        <v>18</v>
      </c>
      <c r="H29" s="13">
        <v>42856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18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2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D4" sqref="D4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1" t="s">
        <v>71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-0.15261290322580642</v>
      </c>
      <c r="C11" s="7">
        <v>7.2458064516129053</v>
      </c>
      <c r="D11" s="7">
        <v>3.2533245967741937</v>
      </c>
      <c r="E11" s="7">
        <v>13.28</v>
      </c>
      <c r="F11" s="20">
        <v>43111</v>
      </c>
      <c r="G11" s="7">
        <v>-4.7430000000000003</v>
      </c>
      <c r="H11" s="20">
        <v>43101</v>
      </c>
      <c r="I11" s="7">
        <v>78.327540322580646</v>
      </c>
      <c r="J11" s="7">
        <v>211.386</v>
      </c>
      <c r="K11" s="7">
        <v>3.1548944892473112</v>
      </c>
      <c r="L11" s="7">
        <v>16.37</v>
      </c>
      <c r="M11" s="20">
        <v>43113</v>
      </c>
      <c r="N11" s="7">
        <v>37.800000000000018</v>
      </c>
      <c r="O11" s="8">
        <v>13</v>
      </c>
      <c r="P11" s="7">
        <v>16</v>
      </c>
      <c r="Q11" s="20">
        <v>43116</v>
      </c>
      <c r="R11" s="7">
        <v>4.1008024193548387</v>
      </c>
      <c r="S11" s="7">
        <v>30.11312935441952</v>
      </c>
    </row>
    <row r="12" spans="1:20" x14ac:dyDescent="0.2">
      <c r="A12" s="1" t="s">
        <v>24</v>
      </c>
      <c r="B12" s="7">
        <v>2.7258214285714284</v>
      </c>
      <c r="C12" s="7">
        <v>11.140821428571426</v>
      </c>
      <c r="D12" s="7">
        <v>6.7292686011904745</v>
      </c>
      <c r="E12" s="7">
        <v>17.63</v>
      </c>
      <c r="F12" s="20">
        <v>42791</v>
      </c>
      <c r="G12" s="7">
        <v>-0.78</v>
      </c>
      <c r="H12" s="20">
        <v>42775</v>
      </c>
      <c r="I12" s="7">
        <v>79.578772321428588</v>
      </c>
      <c r="J12" s="7">
        <v>240.04400000000001</v>
      </c>
      <c r="K12" s="7">
        <v>4.0300491071428572</v>
      </c>
      <c r="L12" s="7">
        <v>25.97</v>
      </c>
      <c r="M12" s="20">
        <v>42770</v>
      </c>
      <c r="N12" s="7">
        <v>43.400000000000013</v>
      </c>
      <c r="O12" s="8">
        <v>14</v>
      </c>
      <c r="P12" s="7">
        <v>6.8000000000000016</v>
      </c>
      <c r="Q12" s="20">
        <v>42773</v>
      </c>
      <c r="R12" s="7">
        <v>6.6286421130952391</v>
      </c>
      <c r="S12" s="7">
        <v>42.212557964646678</v>
      </c>
    </row>
    <row r="13" spans="1:20" x14ac:dyDescent="0.2">
      <c r="A13" s="1" t="s">
        <v>25</v>
      </c>
      <c r="B13" s="7">
        <v>4.041225806451612</v>
      </c>
      <c r="C13" s="7">
        <v>15.025354838709676</v>
      </c>
      <c r="D13" s="7">
        <v>8.9249912634408588</v>
      </c>
      <c r="E13" s="7">
        <v>25.11</v>
      </c>
      <c r="F13" s="20">
        <v>42804</v>
      </c>
      <c r="G13" s="7">
        <v>-2.59</v>
      </c>
      <c r="H13" s="20">
        <v>42818</v>
      </c>
      <c r="I13" s="7">
        <v>71.899885752688178</v>
      </c>
      <c r="J13" s="7">
        <v>453.49700000000013</v>
      </c>
      <c r="K13" s="7">
        <v>3.5503091397849467</v>
      </c>
      <c r="L13" s="7">
        <v>15.39</v>
      </c>
      <c r="M13" s="20">
        <v>42798</v>
      </c>
      <c r="N13" s="7">
        <v>41.6</v>
      </c>
      <c r="O13" s="8">
        <v>13</v>
      </c>
      <c r="P13" s="7">
        <v>23.400000000000002</v>
      </c>
      <c r="Q13" s="20">
        <v>42819</v>
      </c>
      <c r="R13" s="7">
        <v>8.8911525537634422</v>
      </c>
      <c r="S13" s="7">
        <v>83.994529302871797</v>
      </c>
    </row>
    <row r="14" spans="1:20" x14ac:dyDescent="0.2">
      <c r="A14" s="1" t="s">
        <v>26</v>
      </c>
      <c r="B14" s="7">
        <v>3.8098999999999994</v>
      </c>
      <c r="C14" s="7">
        <v>16.952300000000001</v>
      </c>
      <c r="D14" s="7">
        <v>10.170368055555553</v>
      </c>
      <c r="E14" s="7">
        <v>24.58</v>
      </c>
      <c r="F14" s="20">
        <v>42838</v>
      </c>
      <c r="G14" s="7">
        <v>-1.97</v>
      </c>
      <c r="H14" s="20">
        <v>42853</v>
      </c>
      <c r="I14" s="7">
        <v>64.66395138888889</v>
      </c>
      <c r="J14" s="7">
        <v>666.95800000000008</v>
      </c>
      <c r="K14" s="7">
        <v>2.893690277777778</v>
      </c>
      <c r="L14" s="7">
        <v>17.149999999999999</v>
      </c>
      <c r="M14" s="20">
        <v>42855</v>
      </c>
      <c r="N14" s="7">
        <v>18.8</v>
      </c>
      <c r="O14" s="8">
        <v>8</v>
      </c>
      <c r="P14" s="7">
        <v>6.2</v>
      </c>
      <c r="Q14" s="20">
        <v>42850</v>
      </c>
      <c r="R14" s="7">
        <v>11.809164391252954</v>
      </c>
      <c r="S14" s="7">
        <v>107.96430824582735</v>
      </c>
    </row>
    <row r="15" spans="1:20" x14ac:dyDescent="0.2">
      <c r="A15" s="1" t="s">
        <v>27</v>
      </c>
      <c r="B15" s="7">
        <v>8.7792580645161298</v>
      </c>
      <c r="C15" s="7">
        <v>21.853870967741937</v>
      </c>
      <c r="D15" s="7">
        <v>15.147963709677416</v>
      </c>
      <c r="E15" s="7">
        <v>30.97</v>
      </c>
      <c r="F15" s="20">
        <v>42880</v>
      </c>
      <c r="G15" s="7">
        <v>-1.153</v>
      </c>
      <c r="H15" s="20">
        <v>42856</v>
      </c>
      <c r="I15" s="7">
        <v>66.662594086021528</v>
      </c>
      <c r="J15" s="49">
        <v>681.2800000000002</v>
      </c>
      <c r="K15" s="7">
        <v>2.5708064516129032</v>
      </c>
      <c r="L15" s="7">
        <v>14.31</v>
      </c>
      <c r="M15" s="20">
        <v>42866</v>
      </c>
      <c r="N15" s="7">
        <v>50.199999999999996</v>
      </c>
      <c r="O15" s="8">
        <v>15</v>
      </c>
      <c r="P15" s="7">
        <v>19.199999999999996</v>
      </c>
      <c r="Q15" s="20">
        <v>42873</v>
      </c>
      <c r="R15" s="7">
        <v>16.463816532258065</v>
      </c>
      <c r="S15" s="7">
        <v>134.00529772530211</v>
      </c>
      <c r="T15" s="37"/>
    </row>
    <row r="16" spans="1:20" x14ac:dyDescent="0.2">
      <c r="A16" s="1" t="s">
        <v>28</v>
      </c>
      <c r="B16" s="7">
        <v>12.888066666666667</v>
      </c>
      <c r="C16" s="7">
        <v>26.592000000000006</v>
      </c>
      <c r="D16" s="7">
        <v>18.831771527777779</v>
      </c>
      <c r="E16" s="7">
        <v>35.18</v>
      </c>
      <c r="F16" s="20">
        <v>42904</v>
      </c>
      <c r="G16" s="7">
        <v>6.32</v>
      </c>
      <c r="H16" s="20">
        <v>42893</v>
      </c>
      <c r="I16" s="7">
        <v>67.889131944444458</v>
      </c>
      <c r="J16" s="49">
        <v>714.24199999999973</v>
      </c>
      <c r="K16" s="7">
        <v>3.1900916666666665</v>
      </c>
      <c r="L16" s="7">
        <v>15.97</v>
      </c>
      <c r="M16" s="20">
        <v>42897</v>
      </c>
      <c r="N16" s="7">
        <v>45.800000000000004</v>
      </c>
      <c r="O16" s="8">
        <v>10</v>
      </c>
      <c r="P16" s="7">
        <v>13.6</v>
      </c>
      <c r="Q16" s="20">
        <v>42913</v>
      </c>
      <c r="R16" s="7">
        <v>20.863916666666665</v>
      </c>
      <c r="S16" s="7">
        <v>165.96968823208439</v>
      </c>
    </row>
    <row r="17" spans="1:20" x14ac:dyDescent="0.2">
      <c r="A17" s="1" t="s">
        <v>29</v>
      </c>
      <c r="B17" s="7">
        <v>13.291387096774194</v>
      </c>
      <c r="C17" s="7">
        <v>28.070645161290329</v>
      </c>
      <c r="D17" s="7">
        <v>19.7327123655914</v>
      </c>
      <c r="E17" s="7">
        <v>34.700000000000003</v>
      </c>
      <c r="F17" s="20">
        <v>42945</v>
      </c>
      <c r="G17" s="7">
        <v>6.6630000000000003</v>
      </c>
      <c r="H17" s="20">
        <v>42918</v>
      </c>
      <c r="I17" s="7">
        <v>62.011276881720427</v>
      </c>
      <c r="J17" s="7">
        <v>777.62400000000002</v>
      </c>
      <c r="K17" s="7">
        <v>3.5773689516129035</v>
      </c>
      <c r="L17" s="7">
        <v>15.78</v>
      </c>
      <c r="M17" s="20">
        <v>42925</v>
      </c>
      <c r="N17" s="7">
        <v>8.5999999999999979</v>
      </c>
      <c r="O17" s="8">
        <v>7</v>
      </c>
      <c r="P17" s="7">
        <v>1.6</v>
      </c>
      <c r="Q17" s="20">
        <v>42922</v>
      </c>
      <c r="R17" s="7">
        <v>22.553266129032259</v>
      </c>
      <c r="S17" s="7">
        <v>194.87675134610049</v>
      </c>
    </row>
    <row r="18" spans="1:20" x14ac:dyDescent="0.2">
      <c r="A18" s="1" t="s">
        <v>30</v>
      </c>
      <c r="B18" s="7">
        <v>13.329032258064515</v>
      </c>
      <c r="C18" s="7">
        <v>27.100645161290316</v>
      </c>
      <c r="D18" s="7">
        <v>19.301528225806454</v>
      </c>
      <c r="E18" s="7">
        <v>34.49</v>
      </c>
      <c r="F18" s="20">
        <v>42950</v>
      </c>
      <c r="G18" s="7">
        <v>7.35</v>
      </c>
      <c r="H18" s="20">
        <v>42959</v>
      </c>
      <c r="I18" s="7">
        <v>62.556485215053755</v>
      </c>
      <c r="J18" s="7">
        <v>686.89199999999971</v>
      </c>
      <c r="K18" s="7">
        <v>3.4377560483870964</v>
      </c>
      <c r="L18" s="7">
        <v>15.48</v>
      </c>
      <c r="M18" s="20">
        <v>42954</v>
      </c>
      <c r="N18" s="7">
        <v>26.000000000000004</v>
      </c>
      <c r="O18" s="8">
        <v>7</v>
      </c>
      <c r="P18" s="7">
        <v>18.2</v>
      </c>
      <c r="Q18" s="20">
        <v>42975</v>
      </c>
      <c r="R18" s="7">
        <v>23.572930107526886</v>
      </c>
      <c r="S18" s="7">
        <v>172.4783037617988</v>
      </c>
    </row>
    <row r="19" spans="1:20" x14ac:dyDescent="0.2">
      <c r="A19" s="1" t="s">
        <v>31</v>
      </c>
      <c r="B19" s="7">
        <v>10.255466666666669</v>
      </c>
      <c r="C19" s="7">
        <v>22.145</v>
      </c>
      <c r="D19" s="7">
        <v>15.583634722222223</v>
      </c>
      <c r="E19" s="7">
        <v>29.39</v>
      </c>
      <c r="F19" s="20">
        <v>42991</v>
      </c>
      <c r="G19" s="7">
        <v>5.5650000000000004</v>
      </c>
      <c r="H19" s="20">
        <v>42995</v>
      </c>
      <c r="I19" s="7">
        <v>66.790270833333324</v>
      </c>
      <c r="J19" s="7">
        <v>504.32900000000001</v>
      </c>
      <c r="K19" s="7">
        <v>2.76953125</v>
      </c>
      <c r="L19" s="7">
        <v>14.7</v>
      </c>
      <c r="M19" s="20">
        <v>42983</v>
      </c>
      <c r="N19" s="7">
        <v>6.8000000000000016</v>
      </c>
      <c r="O19" s="8">
        <v>6</v>
      </c>
      <c r="P19" s="7">
        <v>3.2</v>
      </c>
      <c r="Q19" s="20">
        <v>42996</v>
      </c>
      <c r="R19" s="7">
        <v>18.691673611111113</v>
      </c>
      <c r="S19" s="7">
        <v>109.25324459019468</v>
      </c>
    </row>
    <row r="20" spans="1:20" x14ac:dyDescent="0.2">
      <c r="A20" s="1" t="s">
        <v>32</v>
      </c>
      <c r="B20" s="7">
        <v>9.1683870967741949</v>
      </c>
      <c r="C20" s="7">
        <v>20.516129032258064</v>
      </c>
      <c r="D20" s="7">
        <v>14.500350806451612</v>
      </c>
      <c r="E20" s="7">
        <v>26.09</v>
      </c>
      <c r="F20" s="20">
        <v>43032</v>
      </c>
      <c r="G20" s="7">
        <v>2.9649999999999999</v>
      </c>
      <c r="H20" s="20">
        <v>43039</v>
      </c>
      <c r="I20" s="7">
        <v>66.803736559139779</v>
      </c>
      <c r="J20" s="7">
        <v>378.42600000000004</v>
      </c>
      <c r="K20" s="7">
        <v>2.3636458333333334</v>
      </c>
      <c r="L20" s="7">
        <v>13.72</v>
      </c>
      <c r="M20" s="20">
        <v>43028</v>
      </c>
      <c r="N20" s="7">
        <v>21.000000000000004</v>
      </c>
      <c r="O20" s="8">
        <v>6</v>
      </c>
      <c r="P20" s="7">
        <v>16.400000000000002</v>
      </c>
      <c r="Q20" s="20">
        <v>43026</v>
      </c>
      <c r="R20" s="7">
        <v>15.640719086021504</v>
      </c>
      <c r="S20" s="7">
        <v>76.702074686846615</v>
      </c>
    </row>
    <row r="21" spans="1:20" x14ac:dyDescent="0.2">
      <c r="A21" s="1" t="s">
        <v>33</v>
      </c>
      <c r="B21" s="7">
        <v>3.464</v>
      </c>
      <c r="C21" s="7">
        <v>12.274666666666665</v>
      </c>
      <c r="D21" s="7">
        <v>7.4161180555555584</v>
      </c>
      <c r="E21" s="7">
        <v>18.39</v>
      </c>
      <c r="F21" s="20">
        <v>43042</v>
      </c>
      <c r="G21" s="7">
        <v>-1.016</v>
      </c>
      <c r="H21" s="20">
        <v>43058</v>
      </c>
      <c r="I21" s="7">
        <v>73.468590277777778</v>
      </c>
      <c r="J21" s="7">
        <v>214.57200000000003</v>
      </c>
      <c r="K21" s="7">
        <v>2.8432819444444437</v>
      </c>
      <c r="L21" s="7">
        <v>13.23</v>
      </c>
      <c r="M21" s="20">
        <v>43063</v>
      </c>
      <c r="N21" s="7">
        <v>44.6</v>
      </c>
      <c r="O21" s="8">
        <v>15</v>
      </c>
      <c r="P21" s="7">
        <v>10.999999999999996</v>
      </c>
      <c r="Q21" s="20">
        <v>43064</v>
      </c>
      <c r="R21" s="7">
        <v>8.862998611111113</v>
      </c>
      <c r="S21" s="7">
        <v>42.279546830054052</v>
      </c>
      <c r="T21" s="37"/>
    </row>
    <row r="22" spans="1:20" ht="13.5" thickBot="1" x14ac:dyDescent="0.25">
      <c r="A22" s="9" t="s">
        <v>34</v>
      </c>
      <c r="B22" s="10">
        <v>1.4243225806451609</v>
      </c>
      <c r="C22" s="10">
        <v>8.096193548387097</v>
      </c>
      <c r="D22" s="10">
        <v>4.5621868279569897</v>
      </c>
      <c r="E22" s="10">
        <v>14.2</v>
      </c>
      <c r="F22" s="21">
        <v>43464</v>
      </c>
      <c r="G22" s="10">
        <v>-3.2120000000000002</v>
      </c>
      <c r="H22" s="21">
        <v>43440</v>
      </c>
      <c r="I22" s="10">
        <v>83.358864247311828</v>
      </c>
      <c r="J22" s="10">
        <v>173.37000000000003</v>
      </c>
      <c r="K22" s="10">
        <v>4.2004133064516127</v>
      </c>
      <c r="L22" s="10">
        <v>25.87</v>
      </c>
      <c r="M22" s="21">
        <v>43444</v>
      </c>
      <c r="N22" s="10">
        <v>91.399999999999991</v>
      </c>
      <c r="O22" s="11">
        <v>20</v>
      </c>
      <c r="P22" s="10">
        <v>15</v>
      </c>
      <c r="Q22" s="21">
        <v>43445</v>
      </c>
      <c r="R22" s="10">
        <v>5.3858521505376338</v>
      </c>
      <c r="S22" s="10">
        <v>28.60522806204979</v>
      </c>
    </row>
    <row r="23" spans="1:20" ht="13.5" thickTop="1" x14ac:dyDescent="0.2">
      <c r="A23" s="1" t="s">
        <v>35</v>
      </c>
      <c r="B23" s="7">
        <v>6.9186878968253973</v>
      </c>
      <c r="C23" s="7">
        <v>18.084452771377372</v>
      </c>
      <c r="D23" s="7">
        <v>12.012851563166711</v>
      </c>
      <c r="E23" s="7">
        <v>35.18</v>
      </c>
      <c r="F23" s="20">
        <v>42904</v>
      </c>
      <c r="G23" s="7">
        <v>-4.7430000000000003</v>
      </c>
      <c r="H23" s="20">
        <v>42736</v>
      </c>
      <c r="I23" s="7">
        <v>70.334258319199122</v>
      </c>
      <c r="J23" s="7">
        <v>5702.62</v>
      </c>
      <c r="K23" s="7">
        <v>3.2151532055384879</v>
      </c>
      <c r="L23" s="7">
        <v>25.97</v>
      </c>
      <c r="M23" s="20">
        <v>42770</v>
      </c>
      <c r="N23" s="7">
        <v>436.00000000000006</v>
      </c>
      <c r="O23" s="8">
        <v>134</v>
      </c>
      <c r="P23" s="7">
        <v>23.400000000000002</v>
      </c>
      <c r="Q23" s="20">
        <v>42819</v>
      </c>
      <c r="R23" s="7">
        <v>13.622077864310976</v>
      </c>
      <c r="S23" s="7">
        <v>1188.4546601021962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-1.016</v>
      </c>
      <c r="G28" s="3" t="s">
        <v>18</v>
      </c>
      <c r="H28" s="13">
        <v>43058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-1.153</v>
      </c>
      <c r="G29" s="3" t="s">
        <v>18</v>
      </c>
      <c r="H29" s="13">
        <v>42856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201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13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13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72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2.1319032258064521</v>
      </c>
      <c r="C11" s="7">
        <v>8.5111612903225815</v>
      </c>
      <c r="D11" s="7">
        <v>5.1663944892473106</v>
      </c>
      <c r="E11" s="7">
        <v>14.27</v>
      </c>
      <c r="F11" s="20">
        <v>43833</v>
      </c>
      <c r="G11" s="7">
        <v>-1.702</v>
      </c>
      <c r="H11" s="20">
        <v>43839</v>
      </c>
      <c r="I11" s="7">
        <v>82.468548387096746</v>
      </c>
      <c r="J11" s="7">
        <v>200.66800000000001</v>
      </c>
      <c r="K11" s="7">
        <v>4.4820383064516118</v>
      </c>
      <c r="L11" s="7">
        <v>21.46</v>
      </c>
      <c r="M11" s="20">
        <v>43831</v>
      </c>
      <c r="N11" s="7">
        <v>108.39999999999999</v>
      </c>
      <c r="O11" s="8">
        <v>16</v>
      </c>
      <c r="P11" s="7">
        <v>24.200000000000003</v>
      </c>
      <c r="Q11" s="20">
        <v>43855</v>
      </c>
      <c r="R11" s="7">
        <v>5.6823528225806443</v>
      </c>
      <c r="S11" s="7">
        <v>31.963678746694043</v>
      </c>
    </row>
    <row r="12" spans="1:20" x14ac:dyDescent="0.2">
      <c r="A12" s="1" t="s">
        <v>24</v>
      </c>
      <c r="B12" s="7">
        <v>0.14360714285714282</v>
      </c>
      <c r="C12" s="7">
        <v>6.3126428571428574</v>
      </c>
      <c r="D12" s="7">
        <v>3.0310141369047621</v>
      </c>
      <c r="E12" s="7">
        <v>14.68</v>
      </c>
      <c r="F12" s="20">
        <v>43512</v>
      </c>
      <c r="G12" s="7">
        <v>-6.2229999999999999</v>
      </c>
      <c r="H12" s="20">
        <v>43523</v>
      </c>
      <c r="I12" s="7">
        <v>82.918556547619048</v>
      </c>
      <c r="J12" s="7">
        <v>218.34899999999999</v>
      </c>
      <c r="K12" s="7">
        <v>3.8857008928571415</v>
      </c>
      <c r="L12" s="7">
        <v>18.329999999999998</v>
      </c>
      <c r="M12" s="20">
        <v>43517</v>
      </c>
      <c r="N12" s="7">
        <v>45.800000000000004</v>
      </c>
      <c r="O12" s="8">
        <v>20</v>
      </c>
      <c r="P12" s="7">
        <v>7.0000000000000009</v>
      </c>
      <c r="Q12" s="20">
        <v>43524</v>
      </c>
      <c r="R12" s="7">
        <v>4.9161123511904767</v>
      </c>
      <c r="S12" s="7">
        <v>30.486348207867636</v>
      </c>
    </row>
    <row r="13" spans="1:20" x14ac:dyDescent="0.2">
      <c r="A13" s="1" t="s">
        <v>25</v>
      </c>
      <c r="B13" s="7">
        <v>2.5472580645161291</v>
      </c>
      <c r="C13" s="7">
        <v>10.773129032258064</v>
      </c>
      <c r="D13" s="7">
        <v>6.1600725806451608</v>
      </c>
      <c r="E13" s="7">
        <v>18.04</v>
      </c>
      <c r="F13" s="20">
        <v>43552</v>
      </c>
      <c r="G13" s="7">
        <v>-1.1579999999999999</v>
      </c>
      <c r="H13" s="20">
        <v>43543</v>
      </c>
      <c r="I13" s="7">
        <v>75.68820564516129</v>
      </c>
      <c r="J13" s="7">
        <v>408.15800000000002</v>
      </c>
      <c r="K13" s="7">
        <v>4.6959361559139792</v>
      </c>
      <c r="L13" s="7">
        <v>23.42</v>
      </c>
      <c r="M13" s="20">
        <v>43538</v>
      </c>
      <c r="N13" s="7">
        <v>77.800000000000011</v>
      </c>
      <c r="O13" s="8">
        <v>28</v>
      </c>
      <c r="P13" s="7">
        <v>10.199999999999999</v>
      </c>
      <c r="Q13" s="20">
        <v>43525</v>
      </c>
      <c r="R13" s="7">
        <v>6.6923723118279588</v>
      </c>
      <c r="S13" s="7">
        <v>66.848982025295612</v>
      </c>
    </row>
    <row r="14" spans="1:20" x14ac:dyDescent="0.2">
      <c r="A14" s="1" t="s">
        <v>26</v>
      </c>
      <c r="B14" s="7">
        <v>6.0053666666666654</v>
      </c>
      <c r="C14" s="7">
        <v>15.150266666666665</v>
      </c>
      <c r="D14" s="7">
        <v>10.040555555555557</v>
      </c>
      <c r="E14" s="7">
        <v>22.17</v>
      </c>
      <c r="F14" s="20">
        <v>43579</v>
      </c>
      <c r="G14" s="7">
        <v>0.28100000000000003</v>
      </c>
      <c r="H14" s="20">
        <v>43564</v>
      </c>
      <c r="I14" s="7">
        <v>78.071375000000018</v>
      </c>
      <c r="J14" s="7">
        <v>517.96899999999994</v>
      </c>
      <c r="K14" s="7">
        <v>3.1414965277777771</v>
      </c>
      <c r="L14" s="7">
        <v>19.21</v>
      </c>
      <c r="M14" s="20">
        <v>43559</v>
      </c>
      <c r="N14" s="7">
        <v>114.2</v>
      </c>
      <c r="O14" s="8">
        <v>19</v>
      </c>
      <c r="P14" s="7">
        <v>46.599999999999994</v>
      </c>
      <c r="Q14" s="20">
        <v>43564</v>
      </c>
      <c r="R14" s="7">
        <v>11.108000694444446</v>
      </c>
      <c r="S14" s="7">
        <v>84.542261748534926</v>
      </c>
    </row>
    <row r="15" spans="1:20" x14ac:dyDescent="0.2">
      <c r="A15" s="1" t="s">
        <v>27</v>
      </c>
      <c r="B15" s="7">
        <v>6.9179032258064517</v>
      </c>
      <c r="C15" s="7">
        <v>17.254193548387097</v>
      </c>
      <c r="D15" s="7">
        <v>11.909196908602151</v>
      </c>
      <c r="E15" s="7">
        <v>23.9</v>
      </c>
      <c r="F15" s="20">
        <v>43592</v>
      </c>
      <c r="G15" s="7">
        <v>-0.46700000000000003</v>
      </c>
      <c r="H15" s="20">
        <v>43598</v>
      </c>
      <c r="I15" s="7">
        <v>78.109879032258036</v>
      </c>
      <c r="J15" s="49">
        <v>620.01199999999983</v>
      </c>
      <c r="K15" s="7">
        <v>2.4172237903225806</v>
      </c>
      <c r="L15" s="7">
        <v>13.92</v>
      </c>
      <c r="M15" s="20">
        <v>43612</v>
      </c>
      <c r="N15" s="7">
        <v>49.400000000000013</v>
      </c>
      <c r="O15" s="8">
        <v>15</v>
      </c>
      <c r="P15" s="7">
        <v>22.6</v>
      </c>
      <c r="Q15" s="20">
        <v>43610</v>
      </c>
      <c r="R15" s="7">
        <v>14.932258064516132</v>
      </c>
      <c r="S15" s="7">
        <v>99.572601519141202</v>
      </c>
      <c r="T15" s="37"/>
    </row>
    <row r="16" spans="1:20" x14ac:dyDescent="0.2">
      <c r="A16" s="1" t="s">
        <v>28</v>
      </c>
      <c r="B16" s="7">
        <v>11.043433333333335</v>
      </c>
      <c r="C16" s="7">
        <v>22.534333333333336</v>
      </c>
      <c r="D16" s="7">
        <v>16.44142708333333</v>
      </c>
      <c r="E16" s="7">
        <v>30.83</v>
      </c>
      <c r="F16" s="20">
        <v>43642</v>
      </c>
      <c r="G16" s="7">
        <v>6.7619999999999996</v>
      </c>
      <c r="H16" s="20">
        <v>43622</v>
      </c>
      <c r="I16" s="7">
        <v>76.21038194444445</v>
      </c>
      <c r="J16" s="49">
        <v>679.25599999999974</v>
      </c>
      <c r="K16" s="7">
        <v>2.2353652777777779</v>
      </c>
      <c r="L16" s="7">
        <v>13.33</v>
      </c>
      <c r="M16" s="20">
        <v>43637</v>
      </c>
      <c r="N16" s="7">
        <v>29.599999999999998</v>
      </c>
      <c r="O16" s="8">
        <v>13</v>
      </c>
      <c r="P16" s="7">
        <v>8</v>
      </c>
      <c r="Q16" s="20">
        <v>43646</v>
      </c>
      <c r="R16" s="7">
        <v>18.558229166666671</v>
      </c>
      <c r="S16" s="7">
        <v>127.0179412412507</v>
      </c>
    </row>
    <row r="17" spans="1:20" x14ac:dyDescent="0.2">
      <c r="A17" s="1" t="s">
        <v>29</v>
      </c>
      <c r="B17" s="7">
        <v>14.44</v>
      </c>
      <c r="C17" s="7">
        <v>27.364838709677418</v>
      </c>
      <c r="D17" s="7">
        <v>19.892607526881722</v>
      </c>
      <c r="E17" s="7">
        <v>32.67</v>
      </c>
      <c r="F17" s="20">
        <v>43676</v>
      </c>
      <c r="G17" s="7">
        <v>10.97</v>
      </c>
      <c r="H17" s="20">
        <v>43669</v>
      </c>
      <c r="I17" s="7">
        <v>71.867446236559132</v>
      </c>
      <c r="J17" s="7">
        <v>773.2030000000002</v>
      </c>
      <c r="K17" s="7">
        <v>2.9456498655913976</v>
      </c>
      <c r="L17" s="7">
        <v>15.39</v>
      </c>
      <c r="M17" s="20">
        <v>43650</v>
      </c>
      <c r="N17" s="7">
        <v>47.399999999999991</v>
      </c>
      <c r="O17" s="8">
        <v>9</v>
      </c>
      <c r="P17" s="7">
        <v>13.2</v>
      </c>
      <c r="Q17" s="20">
        <v>43654</v>
      </c>
      <c r="R17" s="7">
        <v>21.720530913978497</v>
      </c>
      <c r="S17" s="7">
        <v>172.23291897714424</v>
      </c>
    </row>
    <row r="18" spans="1:20" x14ac:dyDescent="0.2">
      <c r="A18" s="1" t="s">
        <v>30</v>
      </c>
      <c r="B18" s="7">
        <v>13.728709677419355</v>
      </c>
      <c r="C18" s="7">
        <v>27.860645161290325</v>
      </c>
      <c r="D18" s="7">
        <v>20.019180107526882</v>
      </c>
      <c r="E18" s="7">
        <v>35.04</v>
      </c>
      <c r="F18" s="20">
        <v>43683</v>
      </c>
      <c r="G18" s="7">
        <v>8.8699999999999992</v>
      </c>
      <c r="H18" s="20">
        <v>43695</v>
      </c>
      <c r="I18" s="7">
        <v>65.989838709677429</v>
      </c>
      <c r="J18" s="7">
        <v>731.38499999999999</v>
      </c>
      <c r="K18" s="7">
        <v>3.2897600806451623</v>
      </c>
      <c r="L18" s="7">
        <v>14.31</v>
      </c>
      <c r="M18" s="20">
        <v>43684</v>
      </c>
      <c r="N18" s="7">
        <v>4</v>
      </c>
      <c r="O18" s="8">
        <v>1</v>
      </c>
      <c r="P18" s="7">
        <v>4</v>
      </c>
      <c r="Q18" s="20">
        <v>43699</v>
      </c>
      <c r="R18" s="7">
        <v>22.761404569892473</v>
      </c>
      <c r="S18" s="7">
        <v>175.01996329162449</v>
      </c>
    </row>
    <row r="19" spans="1:20" x14ac:dyDescent="0.2">
      <c r="A19" s="1" t="s">
        <v>31</v>
      </c>
      <c r="B19" s="7">
        <v>12.916066666666667</v>
      </c>
      <c r="C19" s="7">
        <v>25.695999999999994</v>
      </c>
      <c r="D19" s="7">
        <v>18.364334722222218</v>
      </c>
      <c r="E19" s="7">
        <v>31.71</v>
      </c>
      <c r="F19" s="20">
        <v>43710</v>
      </c>
      <c r="G19" s="7">
        <v>5.6150000000000002</v>
      </c>
      <c r="H19" s="20">
        <v>43733</v>
      </c>
      <c r="I19" s="7">
        <v>69.446256944444443</v>
      </c>
      <c r="J19" s="7">
        <v>559.92700000000013</v>
      </c>
      <c r="K19" s="7">
        <v>2.9333819444444442</v>
      </c>
      <c r="L19" s="7">
        <v>14.8</v>
      </c>
      <c r="M19" s="20">
        <v>43731</v>
      </c>
      <c r="N19" s="7">
        <v>16.799999999999997</v>
      </c>
      <c r="O19" s="8">
        <v>9</v>
      </c>
      <c r="P19" s="7">
        <v>6.8</v>
      </c>
      <c r="Q19" s="20">
        <v>43711</v>
      </c>
      <c r="R19" s="7">
        <v>20.740305555555551</v>
      </c>
      <c r="S19" s="7">
        <v>126.05656115099845</v>
      </c>
    </row>
    <row r="20" spans="1:20" x14ac:dyDescent="0.2">
      <c r="A20" s="1" t="s">
        <v>32</v>
      </c>
      <c r="B20" s="7">
        <v>7.5198387096774191</v>
      </c>
      <c r="C20" s="7">
        <v>17.253709677419355</v>
      </c>
      <c r="D20" s="7">
        <v>11.799789650537631</v>
      </c>
      <c r="E20" s="7">
        <v>25.89</v>
      </c>
      <c r="F20" s="20">
        <v>43744</v>
      </c>
      <c r="G20" s="7">
        <v>0.252</v>
      </c>
      <c r="H20" s="20">
        <v>43768</v>
      </c>
      <c r="I20" s="7">
        <v>75.447358870967747</v>
      </c>
      <c r="J20" s="7">
        <v>342.83600000000001</v>
      </c>
      <c r="K20" s="7">
        <v>3.0898400537634401</v>
      </c>
      <c r="L20" s="7">
        <v>17.05</v>
      </c>
      <c r="M20" s="20">
        <v>43744</v>
      </c>
      <c r="N20" s="7">
        <v>55.8</v>
      </c>
      <c r="O20" s="8">
        <v>13</v>
      </c>
      <c r="P20" s="7">
        <v>14.799999999999999</v>
      </c>
      <c r="Q20" s="20">
        <v>43769</v>
      </c>
      <c r="R20" s="7">
        <v>14.543870967741935</v>
      </c>
      <c r="S20" s="7">
        <v>69.905811006121652</v>
      </c>
    </row>
    <row r="21" spans="1:20" x14ac:dyDescent="0.2">
      <c r="A21" s="1" t="s">
        <v>33</v>
      </c>
      <c r="B21" s="7">
        <v>5.0171666666666672</v>
      </c>
      <c r="C21" s="7">
        <v>11.510700000000002</v>
      </c>
      <c r="D21" s="7">
        <v>7.997325</v>
      </c>
      <c r="E21" s="7">
        <v>16.329999999999998</v>
      </c>
      <c r="F21" s="20">
        <v>43780</v>
      </c>
      <c r="G21" s="7">
        <v>1</v>
      </c>
      <c r="H21" s="20">
        <v>43773</v>
      </c>
      <c r="I21" s="7">
        <v>83.591770833333356</v>
      </c>
      <c r="J21" s="7">
        <v>191.21799999999999</v>
      </c>
      <c r="K21" s="7">
        <v>3.3376416666666668</v>
      </c>
      <c r="L21" s="7">
        <v>17.84</v>
      </c>
      <c r="M21" s="20">
        <v>43778</v>
      </c>
      <c r="N21" s="7">
        <v>78.800000000000011</v>
      </c>
      <c r="O21" s="8">
        <v>18</v>
      </c>
      <c r="P21" s="7">
        <v>12.599999999999996</v>
      </c>
      <c r="Q21" s="20">
        <v>43771</v>
      </c>
      <c r="R21" s="7">
        <v>9.6529472222222257</v>
      </c>
      <c r="S21" s="7">
        <v>32.695619517773174</v>
      </c>
      <c r="T21" s="37"/>
    </row>
    <row r="22" spans="1:20" ht="13.5" thickBot="1" x14ac:dyDescent="0.25">
      <c r="A22" s="9" t="s">
        <v>34</v>
      </c>
      <c r="B22" s="10">
        <v>3.8070967741935493</v>
      </c>
      <c r="C22" s="10">
        <v>10.65583870967742</v>
      </c>
      <c r="D22" s="10">
        <v>6.9572170698924722</v>
      </c>
      <c r="E22" s="10">
        <v>16.27</v>
      </c>
      <c r="F22" s="21">
        <v>43804</v>
      </c>
      <c r="G22" s="10">
        <v>-1.1000000000000001</v>
      </c>
      <c r="H22" s="21">
        <v>43829</v>
      </c>
      <c r="I22" s="10">
        <v>82.240893817204295</v>
      </c>
      <c r="J22" s="10">
        <v>182.87500000000003</v>
      </c>
      <c r="K22" s="10">
        <v>4.3862741935483864</v>
      </c>
      <c r="L22" s="10">
        <v>17.440000000000001</v>
      </c>
      <c r="M22" s="21">
        <v>43801</v>
      </c>
      <c r="N22" s="10">
        <v>25.199999999999996</v>
      </c>
      <c r="O22" s="11">
        <v>8</v>
      </c>
      <c r="P22" s="10">
        <v>15.799999999999997</v>
      </c>
      <c r="Q22" s="21">
        <v>43812</v>
      </c>
      <c r="R22" s="10">
        <v>7.4435356182795678</v>
      </c>
      <c r="S22" s="10">
        <v>33.000965707013961</v>
      </c>
    </row>
    <row r="23" spans="1:20" ht="13.5" thickTop="1" x14ac:dyDescent="0.2">
      <c r="A23" s="1" t="s">
        <v>35</v>
      </c>
      <c r="B23" s="7">
        <v>7.1848625128008194</v>
      </c>
      <c r="C23" s="7">
        <v>16.739788248847926</v>
      </c>
      <c r="D23" s="7">
        <v>11.481592902612432</v>
      </c>
      <c r="E23" s="7">
        <v>35.04</v>
      </c>
      <c r="F23" s="20">
        <v>43318</v>
      </c>
      <c r="G23" s="7">
        <v>-6.2229999999999999</v>
      </c>
      <c r="H23" s="20">
        <v>43158</v>
      </c>
      <c r="I23" s="7">
        <v>76.837542664063847</v>
      </c>
      <c r="J23" s="7">
        <v>5425.8559999999998</v>
      </c>
      <c r="K23" s="7">
        <v>3.4033590629800314</v>
      </c>
      <c r="L23" s="7">
        <v>23.42</v>
      </c>
      <c r="M23" s="20">
        <v>43173</v>
      </c>
      <c r="N23" s="7">
        <v>653.20000000000005</v>
      </c>
      <c r="O23" s="8">
        <v>169</v>
      </c>
      <c r="P23" s="7">
        <v>46.599999999999994</v>
      </c>
      <c r="Q23" s="20">
        <v>43199</v>
      </c>
      <c r="R23" s="7">
        <v>13.229326688241381</v>
      </c>
      <c r="S23" s="7">
        <v>1049.34365313946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-1.1000000000000001</v>
      </c>
      <c r="G28" s="3" t="s">
        <v>18</v>
      </c>
      <c r="H28" s="13">
        <v>43464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-0.46700000000000003</v>
      </c>
      <c r="G29" s="3" t="s">
        <v>18</v>
      </c>
      <c r="H29" s="13">
        <v>43233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230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7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10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2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43" sqref="B43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73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0.91390322580645145</v>
      </c>
      <c r="C11" s="53">
        <v>7.5105483870967724</v>
      </c>
      <c r="D11" s="53">
        <v>4.0542083333333334</v>
      </c>
      <c r="E11" s="53">
        <v>13.48</v>
      </c>
      <c r="F11" s="54">
        <v>43831</v>
      </c>
      <c r="G11" s="53">
        <v>-3.343</v>
      </c>
      <c r="H11" s="54">
        <v>43834</v>
      </c>
      <c r="I11" s="53">
        <v>80.063978494623655</v>
      </c>
      <c r="J11" s="53">
        <v>168.29300000000003</v>
      </c>
      <c r="K11" s="53">
        <v>3.5329341397849459</v>
      </c>
      <c r="L11" s="53">
        <v>20.09</v>
      </c>
      <c r="M11" s="54">
        <v>43861</v>
      </c>
      <c r="N11" s="53">
        <v>107.60000000000001</v>
      </c>
      <c r="O11" s="55">
        <v>17</v>
      </c>
      <c r="P11" s="53">
        <v>22.2</v>
      </c>
      <c r="Q11" s="54">
        <v>43861</v>
      </c>
      <c r="R11" s="53">
        <v>4.7266955645161302</v>
      </c>
      <c r="S11" s="53">
        <v>28.750544755730292</v>
      </c>
    </row>
    <row r="12" spans="1:20" x14ac:dyDescent="0.2">
      <c r="A12" s="1" t="s">
        <v>24</v>
      </c>
      <c r="B12" s="53">
        <v>2.0585357142857141</v>
      </c>
      <c r="C12" s="53">
        <v>11.598928571428573</v>
      </c>
      <c r="D12" s="53">
        <v>6.5595937499999994</v>
      </c>
      <c r="E12" s="53">
        <v>20.95</v>
      </c>
      <c r="F12" s="54">
        <v>43523</v>
      </c>
      <c r="G12" s="53">
        <v>-4.1559999999999997</v>
      </c>
      <c r="H12" s="54">
        <v>43500</v>
      </c>
      <c r="I12" s="53">
        <v>73.453139880952364</v>
      </c>
      <c r="J12" s="53">
        <v>332.48599999999993</v>
      </c>
      <c r="K12" s="53">
        <v>3.2958072916666663</v>
      </c>
      <c r="L12" s="53">
        <v>19.5</v>
      </c>
      <c r="M12" s="54">
        <v>43497</v>
      </c>
      <c r="N12" s="53">
        <v>37.600000000000009</v>
      </c>
      <c r="O12" s="55">
        <v>7</v>
      </c>
      <c r="P12" s="53">
        <v>18.399999999999995</v>
      </c>
      <c r="Q12" s="54">
        <v>43498</v>
      </c>
      <c r="R12" s="53">
        <v>5.8241718749999993</v>
      </c>
      <c r="S12" s="53">
        <v>46.140078553136597</v>
      </c>
    </row>
    <row r="13" spans="1:20" x14ac:dyDescent="0.2">
      <c r="A13" s="1" t="s">
        <v>25</v>
      </c>
      <c r="B13" s="53">
        <v>2.7983548387096771</v>
      </c>
      <c r="C13" s="53">
        <v>14.655806451612902</v>
      </c>
      <c r="D13" s="53">
        <v>8.5355255376344079</v>
      </c>
      <c r="E13" s="53">
        <v>22.58</v>
      </c>
      <c r="F13" s="54">
        <v>43540</v>
      </c>
      <c r="G13" s="53">
        <v>-0.83599999999999997</v>
      </c>
      <c r="H13" s="54">
        <v>43545</v>
      </c>
      <c r="I13" s="53">
        <v>65.802715053763436</v>
      </c>
      <c r="J13" s="53">
        <v>534.69100000000003</v>
      </c>
      <c r="K13" s="53">
        <v>3.5569583333333332</v>
      </c>
      <c r="L13" s="53">
        <v>20.190000000000001</v>
      </c>
      <c r="M13" s="54">
        <v>43530</v>
      </c>
      <c r="N13" s="53">
        <v>13</v>
      </c>
      <c r="O13" s="55">
        <v>5</v>
      </c>
      <c r="P13" s="53">
        <v>4.8000000000000007</v>
      </c>
      <c r="Q13" s="54">
        <v>43543</v>
      </c>
      <c r="R13" s="53">
        <v>8.8942123655913967</v>
      </c>
      <c r="S13" s="53">
        <v>90.79153091717366</v>
      </c>
    </row>
    <row r="14" spans="1:20" x14ac:dyDescent="0.2">
      <c r="A14" s="1" t="s">
        <v>26</v>
      </c>
      <c r="B14" s="53">
        <v>4.3376333333333337</v>
      </c>
      <c r="C14" s="53">
        <v>14.369</v>
      </c>
      <c r="D14" s="53">
        <v>9.0612944444444441</v>
      </c>
      <c r="E14" s="53">
        <v>20.27</v>
      </c>
      <c r="F14" s="54">
        <v>43569</v>
      </c>
      <c r="G14" s="53">
        <v>-2.06</v>
      </c>
      <c r="H14" s="54">
        <v>43559</v>
      </c>
      <c r="I14" s="53">
        <v>76.095666666666673</v>
      </c>
      <c r="J14" s="53">
        <v>509.887</v>
      </c>
      <c r="K14" s="53">
        <v>3.1568916666666667</v>
      </c>
      <c r="L14" s="53">
        <v>19.8</v>
      </c>
      <c r="M14" s="54">
        <v>43580</v>
      </c>
      <c r="N14" s="53">
        <v>97.600000000000009</v>
      </c>
      <c r="O14" s="55">
        <v>17</v>
      </c>
      <c r="P14" s="53">
        <v>31.399999999999995</v>
      </c>
      <c r="Q14" s="54">
        <v>43573</v>
      </c>
      <c r="R14" s="53">
        <v>10.556115277777776</v>
      </c>
      <c r="S14" s="53">
        <v>81.407506362461703</v>
      </c>
    </row>
    <row r="15" spans="1:20" x14ac:dyDescent="0.2">
      <c r="A15" s="1" t="s">
        <v>27</v>
      </c>
      <c r="B15" s="53">
        <v>5.6833225806451599</v>
      </c>
      <c r="C15" s="53">
        <v>17.643870967741936</v>
      </c>
      <c r="D15" s="53">
        <v>11.711356854838712</v>
      </c>
      <c r="E15" s="53">
        <v>27.52</v>
      </c>
      <c r="F15" s="54">
        <v>43616</v>
      </c>
      <c r="G15" s="53">
        <v>-0.90400000000000003</v>
      </c>
      <c r="H15" s="54">
        <v>43591</v>
      </c>
      <c r="I15" s="53">
        <v>70.666545698924722</v>
      </c>
      <c r="J15" s="42">
        <v>686.15699999999993</v>
      </c>
      <c r="K15" s="53">
        <v>2.7147493279569908</v>
      </c>
      <c r="L15" s="53">
        <v>19.600000000000001</v>
      </c>
      <c r="M15" s="54">
        <v>43593</v>
      </c>
      <c r="N15" s="53">
        <v>36.4</v>
      </c>
      <c r="O15" s="55">
        <v>11</v>
      </c>
      <c r="P15" s="53">
        <v>16.8</v>
      </c>
      <c r="Q15" s="54">
        <v>43601</v>
      </c>
      <c r="R15" s="53">
        <v>13.415833333333337</v>
      </c>
      <c r="S15" s="53">
        <v>115.82958916745281</v>
      </c>
      <c r="T15" s="45"/>
    </row>
    <row r="16" spans="1:20" x14ac:dyDescent="0.2">
      <c r="A16" s="1" t="s">
        <v>28</v>
      </c>
      <c r="B16" s="53">
        <v>10.746</v>
      </c>
      <c r="C16" s="53">
        <v>25.802666666666664</v>
      </c>
      <c r="D16" s="53">
        <v>17.58787638888889</v>
      </c>
      <c r="E16" s="53">
        <v>38.51</v>
      </c>
      <c r="F16" s="54">
        <v>43645</v>
      </c>
      <c r="G16" s="53">
        <v>2.9020000000000001</v>
      </c>
      <c r="H16" s="54">
        <v>43628</v>
      </c>
      <c r="I16" s="53">
        <v>62.536298611111114</v>
      </c>
      <c r="J16" s="42">
        <v>787.40000000000009</v>
      </c>
      <c r="K16" s="53">
        <v>3.0607944444444444</v>
      </c>
      <c r="L16" s="53">
        <v>15.78</v>
      </c>
      <c r="M16" s="54">
        <v>43620</v>
      </c>
      <c r="N16" s="53">
        <v>22.8</v>
      </c>
      <c r="O16" s="55">
        <v>10</v>
      </c>
      <c r="P16" s="53">
        <v>10.6</v>
      </c>
      <c r="Q16" s="54">
        <v>43621</v>
      </c>
      <c r="R16" s="53">
        <v>17.956076388888885</v>
      </c>
      <c r="S16" s="53">
        <v>174.3630511277504</v>
      </c>
    </row>
    <row r="17" spans="1:20" x14ac:dyDescent="0.2">
      <c r="A17" s="1" t="s">
        <v>29</v>
      </c>
      <c r="B17" s="53">
        <v>13.841290322580644</v>
      </c>
      <c r="C17" s="53">
        <v>27.812580645161287</v>
      </c>
      <c r="D17" s="53">
        <v>19.984845430107523</v>
      </c>
      <c r="E17" s="53">
        <v>35.18</v>
      </c>
      <c r="F17" s="54">
        <v>43669</v>
      </c>
      <c r="G17" s="53">
        <v>9.75</v>
      </c>
      <c r="H17" s="54">
        <v>43677</v>
      </c>
      <c r="I17" s="53">
        <v>64.964005376344076</v>
      </c>
      <c r="J17" s="53">
        <v>742.99299999999994</v>
      </c>
      <c r="K17" s="53">
        <v>3.3312177419354843</v>
      </c>
      <c r="L17" s="53">
        <v>16.559999999999999</v>
      </c>
      <c r="M17" s="54">
        <v>43669</v>
      </c>
      <c r="N17" s="53">
        <v>54.599999999999994</v>
      </c>
      <c r="O17" s="55">
        <v>13</v>
      </c>
      <c r="P17" s="53">
        <v>11.999999999999998</v>
      </c>
      <c r="Q17" s="54">
        <v>43669</v>
      </c>
      <c r="R17" s="53">
        <v>21.700759408602153</v>
      </c>
      <c r="S17" s="53">
        <v>179.38978029243847</v>
      </c>
    </row>
    <row r="18" spans="1:20" x14ac:dyDescent="0.2">
      <c r="A18" s="1" t="s">
        <v>30</v>
      </c>
      <c r="B18" s="53">
        <v>13.556129032258063</v>
      </c>
      <c r="C18" s="53">
        <v>27.847741935483874</v>
      </c>
      <c r="D18" s="53">
        <v>19.672587365591397</v>
      </c>
      <c r="E18" s="53">
        <v>34.65</v>
      </c>
      <c r="F18" s="54">
        <v>43694</v>
      </c>
      <c r="G18" s="53">
        <v>8.33</v>
      </c>
      <c r="H18" s="54">
        <v>43699</v>
      </c>
      <c r="I18" s="53">
        <v>66.546713709677434</v>
      </c>
      <c r="J18" s="53">
        <v>704.89700000000005</v>
      </c>
      <c r="K18" s="53">
        <v>3.594196908602151</v>
      </c>
      <c r="L18" s="53">
        <v>16.86</v>
      </c>
      <c r="M18" s="54">
        <v>43702</v>
      </c>
      <c r="N18" s="53">
        <v>31.8</v>
      </c>
      <c r="O18" s="55">
        <v>6</v>
      </c>
      <c r="P18" s="53">
        <v>24.4</v>
      </c>
      <c r="Q18" s="54">
        <v>43678</v>
      </c>
      <c r="R18" s="53">
        <v>22.06950268817204</v>
      </c>
      <c r="S18" s="53">
        <v>175.5742054681163</v>
      </c>
    </row>
    <row r="19" spans="1:20" x14ac:dyDescent="0.2">
      <c r="A19" s="1" t="s">
        <v>31</v>
      </c>
      <c r="B19" s="53">
        <v>11.409300000000002</v>
      </c>
      <c r="C19" s="53">
        <v>22.876666666666669</v>
      </c>
      <c r="D19" s="53">
        <v>16.6406375</v>
      </c>
      <c r="E19" s="53">
        <v>28.34</v>
      </c>
      <c r="F19" s="54">
        <v>43737</v>
      </c>
      <c r="G19" s="53">
        <v>6.4989999999999997</v>
      </c>
      <c r="H19" s="54">
        <v>43717</v>
      </c>
      <c r="I19" s="53">
        <v>68.884590277777775</v>
      </c>
      <c r="J19" s="53">
        <v>512.67399999999986</v>
      </c>
      <c r="K19" s="53">
        <v>3.2665652777777785</v>
      </c>
      <c r="L19" s="53">
        <v>14.9</v>
      </c>
      <c r="M19" s="54">
        <v>43709</v>
      </c>
      <c r="N19" s="53">
        <v>39.200000000000003</v>
      </c>
      <c r="O19" s="55">
        <v>10</v>
      </c>
      <c r="P19" s="53">
        <v>19.599999999999998</v>
      </c>
      <c r="Q19" s="54">
        <v>43728</v>
      </c>
      <c r="R19" s="53">
        <v>19.330979166666665</v>
      </c>
      <c r="S19" s="53">
        <v>114.07599160298633</v>
      </c>
    </row>
    <row r="20" spans="1:20" x14ac:dyDescent="0.2">
      <c r="A20" s="1" t="s">
        <v>32</v>
      </c>
      <c r="B20" s="53">
        <v>9.2511612903225799</v>
      </c>
      <c r="C20" s="53">
        <v>19.425161290322578</v>
      </c>
      <c r="D20" s="53">
        <v>13.869377688172046</v>
      </c>
      <c r="E20" s="53">
        <v>27.53</v>
      </c>
      <c r="F20" s="54">
        <v>43750</v>
      </c>
      <c r="G20" s="53">
        <v>3.78</v>
      </c>
      <c r="H20" s="54">
        <v>43759</v>
      </c>
      <c r="I20" s="53">
        <v>72.746444892473107</v>
      </c>
      <c r="J20" s="53">
        <v>358.91500000000008</v>
      </c>
      <c r="K20" s="53">
        <v>3.3896787634408603</v>
      </c>
      <c r="L20" s="53">
        <v>17.93</v>
      </c>
      <c r="M20" s="54">
        <v>43752</v>
      </c>
      <c r="N20" s="53">
        <v>49.199999999999996</v>
      </c>
      <c r="O20" s="55">
        <v>10</v>
      </c>
      <c r="P20" s="53">
        <v>20.199999999999996</v>
      </c>
      <c r="Q20" s="54">
        <v>43761</v>
      </c>
      <c r="R20" s="53">
        <v>15.302956989247312</v>
      </c>
      <c r="S20" s="53">
        <v>80.339502657645895</v>
      </c>
    </row>
    <row r="21" spans="1:20" x14ac:dyDescent="0.2">
      <c r="A21" s="1" t="s">
        <v>33</v>
      </c>
      <c r="B21" s="53">
        <v>4.4945666666666675</v>
      </c>
      <c r="C21" s="53">
        <v>10.365966666666669</v>
      </c>
      <c r="D21" s="53">
        <v>7.1798902777777807</v>
      </c>
      <c r="E21" s="53">
        <v>19.93</v>
      </c>
      <c r="F21" s="54">
        <v>43770</v>
      </c>
      <c r="G21" s="53">
        <v>-8.7999999999999995E-2</v>
      </c>
      <c r="H21" s="54">
        <v>43785</v>
      </c>
      <c r="I21" s="53">
        <v>83.988187500000024</v>
      </c>
      <c r="J21" s="53">
        <v>166.66200000000001</v>
      </c>
      <c r="K21" s="53">
        <v>4.7673458333333327</v>
      </c>
      <c r="L21" s="53">
        <v>20.68</v>
      </c>
      <c r="M21" s="54">
        <v>43772</v>
      </c>
      <c r="N21" s="53">
        <v>175.00000000000003</v>
      </c>
      <c r="O21" s="55">
        <v>28</v>
      </c>
      <c r="P21" s="53">
        <v>24.799999999999994</v>
      </c>
      <c r="Q21" s="54">
        <v>43779</v>
      </c>
      <c r="R21" s="53">
        <v>8.6849534722222206</v>
      </c>
      <c r="S21" s="53">
        <v>36.381588924910176</v>
      </c>
      <c r="T21" s="45"/>
    </row>
    <row r="22" spans="1:20" ht="13.5" thickBot="1" x14ac:dyDescent="0.25">
      <c r="A22" s="9" t="s">
        <v>34</v>
      </c>
      <c r="B22" s="10">
        <v>3.3156774193548388</v>
      </c>
      <c r="C22" s="10">
        <v>9.717354838709678</v>
      </c>
      <c r="D22" s="10">
        <v>6.2421895161290326</v>
      </c>
      <c r="E22" s="10">
        <v>16.41</v>
      </c>
      <c r="F22" s="21">
        <v>44186</v>
      </c>
      <c r="G22" s="10">
        <v>-4.4279999999999999</v>
      </c>
      <c r="H22" s="21">
        <v>44196</v>
      </c>
      <c r="I22" s="10">
        <v>84.356807795698927</v>
      </c>
      <c r="J22" s="10">
        <v>151.35700000000006</v>
      </c>
      <c r="K22" s="10">
        <v>3.9749341397849465</v>
      </c>
      <c r="L22" s="10">
        <v>25.19</v>
      </c>
      <c r="M22" s="21">
        <v>44186</v>
      </c>
      <c r="N22" s="10">
        <v>72.200000000000017</v>
      </c>
      <c r="O22" s="11">
        <v>16</v>
      </c>
      <c r="P22" s="10">
        <v>21.799999999999997</v>
      </c>
      <c r="Q22" s="21">
        <v>44177</v>
      </c>
      <c r="R22" s="10">
        <v>7.087611559139785</v>
      </c>
      <c r="S22" s="10">
        <v>29.41534711462365</v>
      </c>
    </row>
    <row r="23" spans="1:20" ht="13.5" thickTop="1" x14ac:dyDescent="0.2">
      <c r="A23" s="1" t="s">
        <v>35</v>
      </c>
      <c r="B23" s="53">
        <v>6.8671562019969281</v>
      </c>
      <c r="C23" s="53">
        <v>17.468857757296469</v>
      </c>
      <c r="D23" s="53">
        <v>11.758281923909797</v>
      </c>
      <c r="E23" s="53">
        <v>38.51</v>
      </c>
      <c r="F23" s="54">
        <v>43645</v>
      </c>
      <c r="G23" s="53">
        <v>-4.4279999999999999</v>
      </c>
      <c r="H23" s="54">
        <v>43830</v>
      </c>
      <c r="I23" s="53">
        <v>72.508757829834437</v>
      </c>
      <c r="J23" s="53">
        <v>5656.4120000000003</v>
      </c>
      <c r="K23" s="53">
        <v>3.4701728223939665</v>
      </c>
      <c r="L23" s="53">
        <v>25.19</v>
      </c>
      <c r="M23" s="54">
        <v>43820</v>
      </c>
      <c r="N23" s="53">
        <v>737.00000000000011</v>
      </c>
      <c r="O23" s="55">
        <v>150</v>
      </c>
      <c r="P23" s="53">
        <v>31.399999999999995</v>
      </c>
      <c r="Q23" s="54">
        <v>43573</v>
      </c>
      <c r="R23" s="53">
        <v>12.962489007429809</v>
      </c>
      <c r="S23" s="53">
        <v>1152.4587169444262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-0.02</v>
      </c>
      <c r="G28" s="3" t="s">
        <v>18</v>
      </c>
      <c r="H28" s="13">
        <v>43784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-0.90400000000000003</v>
      </c>
      <c r="G29" s="3" t="s">
        <v>18</v>
      </c>
      <c r="H29" s="13">
        <v>43591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192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10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8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1.6257096774193547</v>
      </c>
      <c r="C11" s="7">
        <v>8.1420645161290324</v>
      </c>
      <c r="D11" s="7">
        <v>4.5905604838709682</v>
      </c>
      <c r="E11" s="7">
        <v>14.51</v>
      </c>
      <c r="F11" s="20">
        <v>44592</v>
      </c>
      <c r="G11" s="7">
        <v>-4.0880000000000001</v>
      </c>
      <c r="H11" s="20">
        <v>44563</v>
      </c>
      <c r="I11" s="7">
        <v>85.560853494623657</v>
      </c>
      <c r="J11" s="7">
        <v>182.36099999999996</v>
      </c>
      <c r="K11" s="7">
        <v>3.6751948924731184</v>
      </c>
      <c r="L11" s="7">
        <v>16.95</v>
      </c>
      <c r="M11" s="20">
        <v>44582</v>
      </c>
      <c r="N11" s="7">
        <v>45.000000000000007</v>
      </c>
      <c r="O11" s="8">
        <v>14</v>
      </c>
      <c r="P11" s="7">
        <v>20</v>
      </c>
      <c r="Q11" s="20">
        <v>44579</v>
      </c>
      <c r="R11" s="7">
        <v>5.1224670698924744</v>
      </c>
      <c r="S11" s="7">
        <v>28.692645717286165</v>
      </c>
    </row>
    <row r="12" spans="1:20" x14ac:dyDescent="0.2">
      <c r="A12" s="1" t="s">
        <v>24</v>
      </c>
      <c r="B12" s="7">
        <v>4.5599310344827586</v>
      </c>
      <c r="C12" s="7">
        <v>13.795862068965519</v>
      </c>
      <c r="D12" s="7">
        <v>8.8098318965517244</v>
      </c>
      <c r="E12" s="7">
        <v>19.86</v>
      </c>
      <c r="F12" s="20">
        <v>44250</v>
      </c>
      <c r="G12" s="7">
        <v>-8.5999999999999993E-2</v>
      </c>
      <c r="H12" s="20">
        <v>44246</v>
      </c>
      <c r="I12" s="7">
        <v>75.474827586206914</v>
      </c>
      <c r="J12" s="7">
        <v>286.61799999999999</v>
      </c>
      <c r="K12" s="7">
        <v>3.8375272988505742</v>
      </c>
      <c r="L12" s="7">
        <v>20.68</v>
      </c>
      <c r="M12" s="20">
        <v>44256</v>
      </c>
      <c r="N12" s="7">
        <v>7.2000000000000011</v>
      </c>
      <c r="O12" s="8">
        <v>4</v>
      </c>
      <c r="P12" s="7">
        <v>3.0000000000000004</v>
      </c>
      <c r="Q12" s="20">
        <v>44244</v>
      </c>
      <c r="R12" s="7">
        <v>8.3528275862068941</v>
      </c>
      <c r="S12" s="7">
        <v>55.939037836686715</v>
      </c>
    </row>
    <row r="13" spans="1:20" x14ac:dyDescent="0.2">
      <c r="A13" s="1" t="s">
        <v>25</v>
      </c>
      <c r="B13" s="7">
        <v>3.2071935483870977</v>
      </c>
      <c r="C13" s="7">
        <v>12.760483870967738</v>
      </c>
      <c r="D13" s="7">
        <v>7.8272634408602144</v>
      </c>
      <c r="E13" s="7">
        <v>22.65</v>
      </c>
      <c r="F13" s="20">
        <v>44266</v>
      </c>
      <c r="G13" s="7">
        <v>-1.2370000000000001</v>
      </c>
      <c r="H13" s="20">
        <v>44282</v>
      </c>
      <c r="I13" s="7">
        <v>77.536700268817199</v>
      </c>
      <c r="J13" s="7">
        <v>423.69</v>
      </c>
      <c r="K13" s="7">
        <v>4.1483138440860223</v>
      </c>
      <c r="L13" s="7">
        <v>29.2</v>
      </c>
      <c r="M13" s="20">
        <v>44257</v>
      </c>
      <c r="N13" s="7">
        <v>88</v>
      </c>
      <c r="O13" s="8">
        <v>13</v>
      </c>
      <c r="P13" s="7">
        <v>47.800000000000018</v>
      </c>
      <c r="Q13" s="20">
        <v>44271</v>
      </c>
      <c r="R13" s="7">
        <v>8.9929005376344104</v>
      </c>
      <c r="S13" s="7">
        <v>70.046598258928981</v>
      </c>
    </row>
    <row r="14" spans="1:20" x14ac:dyDescent="0.2">
      <c r="A14" s="1" t="s">
        <v>26</v>
      </c>
      <c r="B14" s="7">
        <v>7.6017999999999999</v>
      </c>
      <c r="C14" s="7">
        <v>15.074</v>
      </c>
      <c r="D14" s="7">
        <v>10.945548611111111</v>
      </c>
      <c r="E14" s="7">
        <v>20.34</v>
      </c>
      <c r="F14" s="20">
        <v>44311</v>
      </c>
      <c r="G14" s="7">
        <v>0.72899999999999998</v>
      </c>
      <c r="H14" s="20">
        <v>44289</v>
      </c>
      <c r="I14" s="7">
        <v>83.870715277777762</v>
      </c>
      <c r="J14" s="7">
        <v>439.33399999999995</v>
      </c>
      <c r="K14" s="7">
        <v>2.6185659722222221</v>
      </c>
      <c r="L14" s="7">
        <v>15.39</v>
      </c>
      <c r="M14" s="20">
        <v>44303</v>
      </c>
      <c r="N14" s="7">
        <v>63.400000000000013</v>
      </c>
      <c r="O14" s="8">
        <v>17</v>
      </c>
      <c r="P14" s="7">
        <v>9.1999999999999993</v>
      </c>
      <c r="Q14" s="20">
        <v>44311</v>
      </c>
      <c r="R14" s="7">
        <v>11.497537500000002</v>
      </c>
      <c r="S14" s="7">
        <v>69.711916758980465</v>
      </c>
    </row>
    <row r="15" spans="1:20" x14ac:dyDescent="0.2">
      <c r="A15" s="1" t="s">
        <v>27</v>
      </c>
      <c r="B15" s="7">
        <v>9.277967741935484</v>
      </c>
      <c r="C15" s="7">
        <v>21.258064516129036</v>
      </c>
      <c r="D15" s="7">
        <v>15.095899865591395</v>
      </c>
      <c r="E15" s="7">
        <v>28.75</v>
      </c>
      <c r="F15" s="20">
        <v>44337</v>
      </c>
      <c r="G15" s="7">
        <v>2.9710000000000001</v>
      </c>
      <c r="H15" s="20">
        <v>44333</v>
      </c>
      <c r="I15" s="7">
        <v>73.090658602150526</v>
      </c>
      <c r="J15" s="49">
        <v>723.63199999999995</v>
      </c>
      <c r="K15" s="7">
        <v>2.5570974462365594</v>
      </c>
      <c r="L15" s="7">
        <v>15.29</v>
      </c>
      <c r="M15" s="20">
        <v>44317</v>
      </c>
      <c r="N15" s="7">
        <v>44.000000000000007</v>
      </c>
      <c r="O15" s="8">
        <v>11</v>
      </c>
      <c r="P15" s="7">
        <v>12.399999999999999</v>
      </c>
      <c r="Q15" s="20">
        <v>44328</v>
      </c>
      <c r="R15" s="7">
        <v>16.39899193548387</v>
      </c>
      <c r="S15" s="7">
        <v>128.37673236967981</v>
      </c>
      <c r="T15" s="37"/>
    </row>
    <row r="16" spans="1:20" x14ac:dyDescent="0.2">
      <c r="A16" s="1" t="s">
        <v>28</v>
      </c>
      <c r="B16" s="7">
        <v>10.017300000000001</v>
      </c>
      <c r="C16" s="7">
        <v>22.894333333333332</v>
      </c>
      <c r="D16" s="7">
        <v>15.894259722222223</v>
      </c>
      <c r="E16" s="7">
        <v>31.67</v>
      </c>
      <c r="F16" s="20">
        <v>44370</v>
      </c>
      <c r="G16" s="7">
        <v>3.7189999999999999</v>
      </c>
      <c r="H16" s="20">
        <v>44355</v>
      </c>
      <c r="I16" s="7">
        <v>73.869798611111108</v>
      </c>
      <c r="J16" s="49">
        <v>663.37099999999998</v>
      </c>
      <c r="K16" s="7">
        <v>2.4989250000000003</v>
      </c>
      <c r="L16" s="7">
        <v>12.64</v>
      </c>
      <c r="M16" s="20">
        <v>44363</v>
      </c>
      <c r="N16" s="7">
        <v>43.400000000000006</v>
      </c>
      <c r="O16" s="8">
        <v>13</v>
      </c>
      <c r="P16" s="7">
        <v>8.8000000000000007</v>
      </c>
      <c r="Q16" s="20">
        <v>44358</v>
      </c>
      <c r="R16" s="7">
        <v>18.547756944444441</v>
      </c>
      <c r="S16" s="7">
        <v>132.28036783194909</v>
      </c>
    </row>
    <row r="17" spans="1:20" x14ac:dyDescent="0.2">
      <c r="A17" s="1" t="s">
        <v>29</v>
      </c>
      <c r="B17" s="7">
        <v>13.272741935483868</v>
      </c>
      <c r="C17" s="7">
        <v>27.543548387096777</v>
      </c>
      <c r="D17" s="7">
        <v>19.467069220430105</v>
      </c>
      <c r="E17" s="7">
        <v>35.68</v>
      </c>
      <c r="F17" s="20">
        <v>44404</v>
      </c>
      <c r="G17" s="7">
        <v>7.3150000000000004</v>
      </c>
      <c r="H17" s="20">
        <v>44381</v>
      </c>
      <c r="I17" s="7">
        <v>66.956518817204298</v>
      </c>
      <c r="J17" s="7">
        <v>797.81299999999999</v>
      </c>
      <c r="K17" s="7">
        <v>3.1414173387096769</v>
      </c>
      <c r="L17" s="7">
        <v>15.29</v>
      </c>
      <c r="M17" s="20">
        <v>44404</v>
      </c>
      <c r="N17" s="7">
        <v>30.999999999999996</v>
      </c>
      <c r="O17" s="8">
        <v>4</v>
      </c>
      <c r="P17" s="7">
        <v>27.8</v>
      </c>
      <c r="Q17" s="20">
        <v>44389</v>
      </c>
      <c r="R17" s="7">
        <v>22.338662634408603</v>
      </c>
      <c r="S17" s="7">
        <v>181.06192919013958</v>
      </c>
    </row>
    <row r="18" spans="1:20" x14ac:dyDescent="0.2">
      <c r="A18" s="1" t="s">
        <v>30</v>
      </c>
      <c r="B18" s="7">
        <v>13.987967741935483</v>
      </c>
      <c r="C18" s="7">
        <v>27.351612903225806</v>
      </c>
      <c r="D18" s="7">
        <v>19.619000672043008</v>
      </c>
      <c r="E18" s="7">
        <v>34.86</v>
      </c>
      <c r="F18" s="20">
        <v>44428</v>
      </c>
      <c r="G18" s="7">
        <v>6.5670000000000002</v>
      </c>
      <c r="H18" s="20">
        <v>44439</v>
      </c>
      <c r="I18" s="7">
        <v>65.986048387096773</v>
      </c>
      <c r="J18" s="7">
        <v>654.59800000000007</v>
      </c>
      <c r="K18" s="7">
        <v>3.1576821236559138</v>
      </c>
      <c r="L18" s="7">
        <v>14.31</v>
      </c>
      <c r="M18" s="20">
        <v>44422</v>
      </c>
      <c r="N18" s="7">
        <v>33.6</v>
      </c>
      <c r="O18" s="8">
        <v>9</v>
      </c>
      <c r="P18" s="7">
        <v>8.8000000000000007</v>
      </c>
      <c r="Q18" s="20">
        <v>44420</v>
      </c>
      <c r="R18" s="7">
        <v>22.016444892473121</v>
      </c>
      <c r="S18" s="7">
        <v>163.21774408562538</v>
      </c>
    </row>
    <row r="19" spans="1:20" x14ac:dyDescent="0.2">
      <c r="A19" s="1" t="s">
        <v>31</v>
      </c>
      <c r="B19" s="7">
        <v>11.338199999999997</v>
      </c>
      <c r="C19" s="7">
        <v>23.337666666666671</v>
      </c>
      <c r="D19" s="7">
        <v>16.997979166666671</v>
      </c>
      <c r="E19" s="7">
        <v>30.45</v>
      </c>
      <c r="F19" s="20">
        <v>44452</v>
      </c>
      <c r="G19" s="7">
        <v>5.6230000000000002</v>
      </c>
      <c r="H19" s="20">
        <v>44466</v>
      </c>
      <c r="I19" s="7">
        <v>65.637999999999991</v>
      </c>
      <c r="J19" s="7">
        <v>503.18600000000004</v>
      </c>
      <c r="K19" s="7">
        <v>2.7517236111111116</v>
      </c>
      <c r="L19" s="7">
        <v>15.88</v>
      </c>
      <c r="M19" s="20">
        <v>44463</v>
      </c>
      <c r="N19" s="7">
        <v>54.400000000000006</v>
      </c>
      <c r="O19" s="8">
        <v>10</v>
      </c>
      <c r="P19" s="7">
        <v>19.799999999999997</v>
      </c>
      <c r="Q19" s="20">
        <v>44457</v>
      </c>
      <c r="R19" s="7">
        <v>18.714395833333334</v>
      </c>
      <c r="S19" s="7">
        <v>112.22362116425214</v>
      </c>
    </row>
    <row r="20" spans="1:20" x14ac:dyDescent="0.2">
      <c r="A20" s="1" t="s">
        <v>32</v>
      </c>
      <c r="B20" s="7">
        <v>7.081483870967741</v>
      </c>
      <c r="C20" s="7">
        <v>16.002258064516131</v>
      </c>
      <c r="D20" s="7">
        <v>11.312723790322579</v>
      </c>
      <c r="E20" s="7">
        <v>22.38</v>
      </c>
      <c r="F20" s="20">
        <v>44475</v>
      </c>
      <c r="G20" s="7">
        <v>1.6919999999999999</v>
      </c>
      <c r="H20" s="20">
        <v>44486</v>
      </c>
      <c r="I20" s="7">
        <v>77.472217741935481</v>
      </c>
      <c r="J20" s="7">
        <v>306.22699999999998</v>
      </c>
      <c r="K20" s="7">
        <v>3.8122143817204295</v>
      </c>
      <c r="L20" s="7">
        <v>21.36</v>
      </c>
      <c r="M20" s="20">
        <v>44471</v>
      </c>
      <c r="N20" s="7">
        <v>47.000000000000007</v>
      </c>
      <c r="O20" s="8">
        <v>16</v>
      </c>
      <c r="P20" s="7">
        <v>9.8000000000000025</v>
      </c>
      <c r="Q20" s="20">
        <v>44491</v>
      </c>
      <c r="R20" s="7">
        <v>12.547439516129034</v>
      </c>
      <c r="S20" s="7">
        <v>64.040040859232889</v>
      </c>
    </row>
    <row r="21" spans="1:20" x14ac:dyDescent="0.2">
      <c r="A21" s="1" t="s">
        <v>33</v>
      </c>
      <c r="B21" s="7">
        <v>5.6606333333333332</v>
      </c>
      <c r="C21" s="7">
        <v>13.029800000000002</v>
      </c>
      <c r="D21" s="7">
        <v>8.9960597222222205</v>
      </c>
      <c r="E21" s="7">
        <v>18.940000000000001</v>
      </c>
      <c r="F21" s="20">
        <v>44501</v>
      </c>
      <c r="G21" s="7">
        <v>0.81599999999999995</v>
      </c>
      <c r="H21" s="20">
        <v>44521</v>
      </c>
      <c r="I21" s="7">
        <v>85.132784722222226</v>
      </c>
      <c r="J21" s="7">
        <v>210.32599999999996</v>
      </c>
      <c r="K21" s="7">
        <v>2.9164625000000002</v>
      </c>
      <c r="L21" s="7">
        <v>16.27</v>
      </c>
      <c r="M21" s="20">
        <v>44506</v>
      </c>
      <c r="N21" s="7">
        <v>29.599999999999994</v>
      </c>
      <c r="O21" s="8">
        <v>11</v>
      </c>
      <c r="P21" s="7">
        <v>18.8</v>
      </c>
      <c r="Q21" s="20">
        <v>44507</v>
      </c>
      <c r="R21" s="7">
        <v>10.465948611111113</v>
      </c>
      <c r="S21" s="7">
        <v>31.068926142451826</v>
      </c>
      <c r="T21" s="37"/>
    </row>
    <row r="22" spans="1:20" ht="13.5" thickBot="1" x14ac:dyDescent="0.25">
      <c r="A22" s="9" t="s">
        <v>34</v>
      </c>
      <c r="B22" s="10">
        <v>2.5377419354838717</v>
      </c>
      <c r="C22" s="10">
        <v>8.1894838709677416</v>
      </c>
      <c r="D22" s="10">
        <v>5.0817956989247302</v>
      </c>
      <c r="E22" s="10">
        <v>15.66</v>
      </c>
      <c r="F22" s="21">
        <v>44541</v>
      </c>
      <c r="G22" s="10">
        <v>-0.86399999999999999</v>
      </c>
      <c r="H22" s="21">
        <v>44535</v>
      </c>
      <c r="I22" s="10">
        <v>87.429025537634431</v>
      </c>
      <c r="J22" s="10">
        <v>146.886</v>
      </c>
      <c r="K22" s="10">
        <v>4.4607076612903214</v>
      </c>
      <c r="L22" s="10">
        <v>21.36</v>
      </c>
      <c r="M22" s="21">
        <v>44557</v>
      </c>
      <c r="N22" s="10">
        <v>99.000000000000028</v>
      </c>
      <c r="O22" s="11">
        <v>28</v>
      </c>
      <c r="P22" s="10">
        <v>16.599999999999998</v>
      </c>
      <c r="Q22" s="21">
        <v>44537</v>
      </c>
      <c r="R22" s="10">
        <v>7.0200994623655895</v>
      </c>
      <c r="S22" s="10">
        <v>24.366914259619591</v>
      </c>
    </row>
    <row r="23" spans="1:20" ht="13.5" thickTop="1" x14ac:dyDescent="0.2">
      <c r="A23" s="1" t="s">
        <v>35</v>
      </c>
      <c r="B23" s="7">
        <v>7.5140559016190815</v>
      </c>
      <c r="C23" s="7">
        <v>17.448264849833148</v>
      </c>
      <c r="D23" s="7">
        <v>12.053166024234743</v>
      </c>
      <c r="E23" s="7">
        <v>35.68</v>
      </c>
      <c r="F23" s="20">
        <v>44039</v>
      </c>
      <c r="G23" s="7">
        <v>-4.0880000000000001</v>
      </c>
      <c r="H23" s="20">
        <v>43832</v>
      </c>
      <c r="I23" s="7">
        <v>76.501512420565021</v>
      </c>
      <c r="J23" s="7">
        <v>5338.0420000000004</v>
      </c>
      <c r="K23" s="7">
        <v>3.2979860058629957</v>
      </c>
      <c r="L23" s="7">
        <v>29.2</v>
      </c>
      <c r="M23" s="20">
        <v>43892</v>
      </c>
      <c r="N23" s="7">
        <v>585.6</v>
      </c>
      <c r="O23" s="8">
        <v>150</v>
      </c>
      <c r="P23" s="7">
        <v>47.800000000000018</v>
      </c>
      <c r="Q23" s="20">
        <v>43906</v>
      </c>
      <c r="R23" s="7">
        <v>13.501289376956906</v>
      </c>
      <c r="S23" s="7">
        <v>1061.0264744748326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-0.86399999999999999</v>
      </c>
      <c r="G28" s="3" t="s">
        <v>18</v>
      </c>
      <c r="H28" s="13">
        <v>44170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-0.97199999999999998</v>
      </c>
      <c r="G29" s="3" t="s">
        <v>18</v>
      </c>
      <c r="H29" s="13">
        <v>43921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248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9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6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3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75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0.58474193548387121</v>
      </c>
      <c r="C11" s="53">
        <v>6.4518387096774186</v>
      </c>
      <c r="D11" s="53">
        <v>3.5110880376344089</v>
      </c>
      <c r="E11" s="53">
        <v>15.65</v>
      </c>
      <c r="F11" s="54">
        <v>44588</v>
      </c>
      <c r="G11" s="53">
        <v>-8.8699999999999992</v>
      </c>
      <c r="H11" s="54">
        <v>44568</v>
      </c>
      <c r="I11" s="53">
        <v>86.440692204301072</v>
      </c>
      <c r="J11" s="53">
        <v>199.77900000000002</v>
      </c>
      <c r="K11" s="53">
        <v>4.9626108870967753</v>
      </c>
      <c r="L11" s="53">
        <v>23.81</v>
      </c>
      <c r="M11" s="54">
        <v>44583</v>
      </c>
      <c r="N11" s="53">
        <v>46.399999999999991</v>
      </c>
      <c r="O11" s="55">
        <v>17</v>
      </c>
      <c r="P11" s="53">
        <v>18.399999999999995</v>
      </c>
      <c r="Q11" s="54">
        <v>44586</v>
      </c>
      <c r="R11" s="53">
        <v>5.0618575268817203</v>
      </c>
      <c r="S11" s="53">
        <v>27.588029944287332</v>
      </c>
    </row>
    <row r="12" spans="1:20" x14ac:dyDescent="0.2">
      <c r="A12" s="1" t="s">
        <v>24</v>
      </c>
      <c r="B12" s="53">
        <v>4.4677499999999997</v>
      </c>
      <c r="C12" s="53">
        <v>11.44407142857143</v>
      </c>
      <c r="D12" s="53">
        <v>7.7574508928571442</v>
      </c>
      <c r="E12" s="53">
        <v>17.27</v>
      </c>
      <c r="F12" s="54">
        <v>44246</v>
      </c>
      <c r="G12" s="53">
        <v>-0.45900000000000002</v>
      </c>
      <c r="H12" s="54">
        <v>44234</v>
      </c>
      <c r="I12" s="53">
        <v>83.79586309523809</v>
      </c>
      <c r="J12" s="53">
        <v>215.78300000000002</v>
      </c>
      <c r="K12" s="53">
        <v>4.0048787202380955</v>
      </c>
      <c r="L12" s="53">
        <v>18.52</v>
      </c>
      <c r="M12" s="54">
        <v>44245</v>
      </c>
      <c r="N12" s="53">
        <v>110.60000000000001</v>
      </c>
      <c r="O12" s="55">
        <v>12</v>
      </c>
      <c r="P12" s="53">
        <v>36.800000000000004</v>
      </c>
      <c r="Q12" s="54">
        <v>44249</v>
      </c>
      <c r="R12" s="53">
        <v>7.9989903273809535</v>
      </c>
      <c r="S12" s="53">
        <v>39.185134629100304</v>
      </c>
    </row>
    <row r="13" spans="1:20" x14ac:dyDescent="0.2">
      <c r="A13" s="1" t="s">
        <v>25</v>
      </c>
      <c r="B13" s="53">
        <v>3.7924838709677426</v>
      </c>
      <c r="C13" s="53">
        <v>12.148258064516128</v>
      </c>
      <c r="D13" s="53">
        <v>7.6410302419354847</v>
      </c>
      <c r="E13" s="53">
        <v>20.09</v>
      </c>
      <c r="F13" s="54">
        <v>44286</v>
      </c>
      <c r="G13" s="53">
        <v>-1.601</v>
      </c>
      <c r="H13" s="54">
        <v>44265</v>
      </c>
      <c r="I13" s="53">
        <v>74.145685483870977</v>
      </c>
      <c r="J13" s="53">
        <v>439.85600000000005</v>
      </c>
      <c r="K13" s="53">
        <v>3.2848830645161287</v>
      </c>
      <c r="L13" s="53">
        <v>22.64</v>
      </c>
      <c r="M13" s="54">
        <v>44275</v>
      </c>
      <c r="N13" s="53">
        <v>15.600000000000001</v>
      </c>
      <c r="O13" s="55">
        <v>11</v>
      </c>
      <c r="P13" s="53">
        <v>10.000000000000002</v>
      </c>
      <c r="Q13" s="54">
        <v>44274</v>
      </c>
      <c r="R13" s="53">
        <v>8.6795423387096768</v>
      </c>
      <c r="S13" s="53">
        <v>68.124787560628789</v>
      </c>
    </row>
    <row r="14" spans="1:20" x14ac:dyDescent="0.2">
      <c r="A14" s="1" t="s">
        <v>26</v>
      </c>
      <c r="B14" s="53">
        <v>4.2973666666666661</v>
      </c>
      <c r="C14" s="53">
        <v>13.464199999999996</v>
      </c>
      <c r="D14" s="53">
        <v>8.5972840277777784</v>
      </c>
      <c r="E14" s="53">
        <v>19.75</v>
      </c>
      <c r="F14" s="54">
        <v>44288</v>
      </c>
      <c r="G14" s="53">
        <v>-0.93100000000000005</v>
      </c>
      <c r="H14" s="54">
        <v>44302</v>
      </c>
      <c r="I14" s="53">
        <v>74.712451388888894</v>
      </c>
      <c r="J14" s="53">
        <v>490.33000000000004</v>
      </c>
      <c r="K14" s="53">
        <v>2.9019256944444436</v>
      </c>
      <c r="L14" s="53">
        <v>13.52</v>
      </c>
      <c r="M14" s="54">
        <v>44301</v>
      </c>
      <c r="N14" s="53">
        <v>57.20000000000001</v>
      </c>
      <c r="O14" s="55">
        <v>13</v>
      </c>
      <c r="P14" s="53">
        <v>8.8000000000000007</v>
      </c>
      <c r="Q14" s="54">
        <v>44311</v>
      </c>
      <c r="R14" s="53">
        <v>10.539618055555556</v>
      </c>
      <c r="S14" s="53">
        <v>75.905972247874274</v>
      </c>
    </row>
    <row r="15" spans="1:20" x14ac:dyDescent="0.2">
      <c r="A15" s="1" t="s">
        <v>27</v>
      </c>
      <c r="B15" s="53">
        <v>6.7207419354838702</v>
      </c>
      <c r="C15" s="53">
        <v>19.293548387096774</v>
      </c>
      <c r="D15" s="53">
        <v>12.504168682795695</v>
      </c>
      <c r="E15" s="53">
        <v>28.13</v>
      </c>
      <c r="F15" s="54">
        <v>44347</v>
      </c>
      <c r="G15" s="53">
        <v>1.7609999999999999</v>
      </c>
      <c r="H15" s="54">
        <v>44318</v>
      </c>
      <c r="I15" s="53">
        <v>72.885887096774169</v>
      </c>
      <c r="J15" s="42">
        <v>686.57600000000002</v>
      </c>
      <c r="K15" s="53">
        <v>2.8668978494623656</v>
      </c>
      <c r="L15" s="53">
        <v>15.68</v>
      </c>
      <c r="M15" s="54">
        <v>44345</v>
      </c>
      <c r="N15" s="53">
        <v>26.4</v>
      </c>
      <c r="O15" s="55">
        <v>12</v>
      </c>
      <c r="P15" s="53">
        <v>7.6</v>
      </c>
      <c r="Q15" s="54">
        <v>44329</v>
      </c>
      <c r="R15" s="53">
        <v>13.665732526881721</v>
      </c>
      <c r="S15" s="53">
        <v>121.41957799734972</v>
      </c>
      <c r="T15" s="45"/>
    </row>
    <row r="16" spans="1:20" x14ac:dyDescent="0.2">
      <c r="A16" s="1" t="s">
        <v>28</v>
      </c>
      <c r="B16" s="53">
        <v>11.185133333333333</v>
      </c>
      <c r="C16" s="53">
        <v>23.49433333333333</v>
      </c>
      <c r="D16" s="53">
        <v>16.473604166666668</v>
      </c>
      <c r="E16" s="53">
        <v>32.28</v>
      </c>
      <c r="F16" s="54">
        <v>44373</v>
      </c>
      <c r="G16" s="53">
        <v>7.0670000000000002</v>
      </c>
      <c r="H16" s="54">
        <v>44375</v>
      </c>
      <c r="I16" s="53">
        <v>75.017472222222239</v>
      </c>
      <c r="J16" s="42">
        <v>696.00399999999991</v>
      </c>
      <c r="K16" s="53">
        <v>2.587561805555556</v>
      </c>
      <c r="L16" s="53">
        <v>14.41</v>
      </c>
      <c r="M16" s="54">
        <v>44350</v>
      </c>
      <c r="N16" s="53">
        <v>43.8</v>
      </c>
      <c r="O16" s="55">
        <v>12</v>
      </c>
      <c r="P16" s="53">
        <v>11.599999999999998</v>
      </c>
      <c r="Q16" s="54">
        <v>44348</v>
      </c>
      <c r="R16" s="53">
        <v>18.8218125</v>
      </c>
      <c r="S16" s="53">
        <v>136.45390946256322</v>
      </c>
    </row>
    <row r="17" spans="1:20" x14ac:dyDescent="0.2">
      <c r="A17" s="1" t="s">
        <v>29</v>
      </c>
      <c r="B17" s="53">
        <v>12.347096774193549</v>
      </c>
      <c r="C17" s="53">
        <v>26.956451612903226</v>
      </c>
      <c r="D17" s="53">
        <v>18.765141129032259</v>
      </c>
      <c r="E17" s="53">
        <v>37.090000000000003</v>
      </c>
      <c r="F17" s="54">
        <v>44399</v>
      </c>
      <c r="G17" s="53">
        <v>8.08</v>
      </c>
      <c r="H17" s="54">
        <v>44385</v>
      </c>
      <c r="I17" s="53">
        <v>65.719744623655927</v>
      </c>
      <c r="J17" s="53">
        <v>785.97500000000025</v>
      </c>
      <c r="K17" s="53">
        <v>3.1705094086021499</v>
      </c>
      <c r="L17" s="53">
        <v>14.31</v>
      </c>
      <c r="M17" s="54">
        <v>44388</v>
      </c>
      <c r="N17" s="53">
        <v>2</v>
      </c>
      <c r="O17" s="55">
        <v>2</v>
      </c>
      <c r="P17" s="53">
        <v>1.6</v>
      </c>
      <c r="Q17" s="54">
        <v>44383</v>
      </c>
      <c r="R17" s="53">
        <v>22.104583333333334</v>
      </c>
      <c r="S17" s="53">
        <v>182.24970470145232</v>
      </c>
    </row>
    <row r="18" spans="1:20" x14ac:dyDescent="0.2">
      <c r="A18" s="1" t="s">
        <v>30</v>
      </c>
      <c r="B18" s="53">
        <v>13.056129032258069</v>
      </c>
      <c r="C18" s="53">
        <v>27.040000000000003</v>
      </c>
      <c r="D18" s="53">
        <v>18.760268817204299</v>
      </c>
      <c r="E18" s="53">
        <v>39.99</v>
      </c>
      <c r="F18" s="54">
        <v>44422</v>
      </c>
      <c r="G18" s="53">
        <v>8.74</v>
      </c>
      <c r="H18" s="54">
        <v>44409</v>
      </c>
      <c r="I18" s="53">
        <v>68.102499999999978</v>
      </c>
      <c r="J18" s="53">
        <v>733.37199999999996</v>
      </c>
      <c r="K18" s="53">
        <v>3.456807795698924</v>
      </c>
      <c r="L18" s="53">
        <v>15.97</v>
      </c>
      <c r="M18" s="54">
        <v>44420</v>
      </c>
      <c r="N18" s="53">
        <v>6.6</v>
      </c>
      <c r="O18" s="55">
        <v>3</v>
      </c>
      <c r="P18" s="53">
        <v>5.6</v>
      </c>
      <c r="Q18" s="54">
        <v>44412</v>
      </c>
      <c r="R18" s="53">
        <v>22.899321236559146</v>
      </c>
      <c r="S18" s="53">
        <v>174.28736633980719</v>
      </c>
    </row>
    <row r="19" spans="1:20" x14ac:dyDescent="0.2">
      <c r="A19" s="1" t="s">
        <v>31</v>
      </c>
      <c r="B19" s="53">
        <v>12.789199999999997</v>
      </c>
      <c r="C19" s="53">
        <v>23.205666666666669</v>
      </c>
      <c r="D19" s="53">
        <v>17.284993055555557</v>
      </c>
      <c r="E19" s="53">
        <v>30.01</v>
      </c>
      <c r="F19" s="54">
        <v>44443</v>
      </c>
      <c r="G19" s="53">
        <v>7.6059999999999999</v>
      </c>
      <c r="H19" s="54">
        <v>44458</v>
      </c>
      <c r="I19" s="53">
        <v>75.44143055555557</v>
      </c>
      <c r="J19" s="53">
        <v>447.91</v>
      </c>
      <c r="K19" s="53">
        <v>2.7222520833333332</v>
      </c>
      <c r="L19" s="53">
        <v>13.33</v>
      </c>
      <c r="M19" s="54">
        <v>44447</v>
      </c>
      <c r="N19" s="53">
        <v>39.200000000000003</v>
      </c>
      <c r="O19" s="55">
        <v>15</v>
      </c>
      <c r="P19" s="53">
        <v>10.4</v>
      </c>
      <c r="Q19" s="54">
        <v>44449</v>
      </c>
      <c r="R19" s="53">
        <v>19.43835416666667</v>
      </c>
      <c r="S19" s="53">
        <v>99.134992502010149</v>
      </c>
    </row>
    <row r="20" spans="1:20" x14ac:dyDescent="0.2">
      <c r="A20" s="1" t="s">
        <v>32</v>
      </c>
      <c r="B20" s="53">
        <v>7.3219032258064498</v>
      </c>
      <c r="C20" s="53">
        <v>18.779677419354837</v>
      </c>
      <c r="D20" s="53">
        <v>12.568318548387095</v>
      </c>
      <c r="E20" s="53">
        <v>24.92</v>
      </c>
      <c r="F20" s="54">
        <v>44489</v>
      </c>
      <c r="G20" s="53">
        <v>2.226</v>
      </c>
      <c r="H20" s="54">
        <v>44493</v>
      </c>
      <c r="I20" s="53">
        <v>73.40858198924731</v>
      </c>
      <c r="J20" s="53">
        <v>365.94199999999989</v>
      </c>
      <c r="K20" s="53">
        <v>2.6548172043010765</v>
      </c>
      <c r="L20" s="53">
        <v>15.48</v>
      </c>
      <c r="M20" s="54">
        <v>44474</v>
      </c>
      <c r="N20" s="53">
        <v>45.8</v>
      </c>
      <c r="O20" s="55">
        <v>6</v>
      </c>
      <c r="P20" s="53">
        <v>13.2</v>
      </c>
      <c r="Q20" s="54">
        <v>44498</v>
      </c>
      <c r="R20" s="53">
        <v>14.154133064516131</v>
      </c>
      <c r="S20" s="53">
        <v>72.173303136545641</v>
      </c>
    </row>
    <row r="21" spans="1:20" x14ac:dyDescent="0.2">
      <c r="A21" s="1" t="s">
        <v>33</v>
      </c>
      <c r="B21" s="53">
        <v>3.7392333333333325</v>
      </c>
      <c r="C21" s="53">
        <v>9.3513999999999999</v>
      </c>
      <c r="D21" s="53">
        <v>6.2769993055555542</v>
      </c>
      <c r="E21" s="53">
        <v>14.45</v>
      </c>
      <c r="F21" s="54">
        <v>44501</v>
      </c>
      <c r="G21" s="53">
        <v>-5.3999999999999999E-2</v>
      </c>
      <c r="H21" s="54">
        <v>44528</v>
      </c>
      <c r="I21" s="53">
        <v>84.730826388888858</v>
      </c>
      <c r="J21" s="53">
        <v>171.70999999999998</v>
      </c>
      <c r="K21" s="53">
        <v>3.0231506944444448</v>
      </c>
      <c r="L21" s="53">
        <v>16.66</v>
      </c>
      <c r="M21" s="54">
        <v>44502</v>
      </c>
      <c r="N21" s="53">
        <v>136.79999999999998</v>
      </c>
      <c r="O21" s="55">
        <v>18</v>
      </c>
      <c r="P21" s="53">
        <v>38.800000000000004</v>
      </c>
      <c r="Q21" s="54">
        <v>44528</v>
      </c>
      <c r="R21" s="53">
        <v>8.487926388888889</v>
      </c>
      <c r="S21" s="53">
        <v>27.916499186424211</v>
      </c>
      <c r="T21" s="45"/>
    </row>
    <row r="22" spans="1:20" ht="13.5" thickBot="1" x14ac:dyDescent="0.25">
      <c r="A22" s="9" t="s">
        <v>34</v>
      </c>
      <c r="B22" s="10">
        <v>2.5103870967741932</v>
      </c>
      <c r="C22" s="10">
        <v>8.4570000000000007</v>
      </c>
      <c r="D22" s="10">
        <v>5.2221216397849473</v>
      </c>
      <c r="E22" s="10">
        <v>18.350000000000001</v>
      </c>
      <c r="F22" s="21">
        <v>44926</v>
      </c>
      <c r="G22" s="10">
        <v>-3.7530000000000001</v>
      </c>
      <c r="H22" s="21">
        <v>44912</v>
      </c>
      <c r="I22" s="10">
        <v>90.541202956989252</v>
      </c>
      <c r="J22" s="10">
        <v>138.39500000000001</v>
      </c>
      <c r="K22" s="10">
        <v>3.3936962365591405</v>
      </c>
      <c r="L22" s="10">
        <v>19.11</v>
      </c>
      <c r="M22" s="21">
        <v>44923</v>
      </c>
      <c r="N22" s="10">
        <v>107.60000000000004</v>
      </c>
      <c r="O22" s="11">
        <v>25</v>
      </c>
      <c r="P22" s="10">
        <v>36.79999999999999</v>
      </c>
      <c r="Q22" s="21">
        <v>44904</v>
      </c>
      <c r="R22" s="10">
        <v>6.0879059139784948</v>
      </c>
      <c r="S22" s="10">
        <v>22.90540990173368</v>
      </c>
    </row>
    <row r="23" spans="1:20" ht="13.5" thickTop="1" x14ac:dyDescent="0.2">
      <c r="A23" s="1" t="s">
        <v>35</v>
      </c>
      <c r="B23" s="53">
        <v>6.9010139336917566</v>
      </c>
      <c r="C23" s="53">
        <v>16.673870468509985</v>
      </c>
      <c r="D23" s="53">
        <v>11.280205712098907</v>
      </c>
      <c r="E23" s="53">
        <v>39.99</v>
      </c>
      <c r="F23" s="54">
        <v>44422</v>
      </c>
      <c r="G23" s="53">
        <v>-8.8699999999999992</v>
      </c>
      <c r="H23" s="54">
        <v>44203</v>
      </c>
      <c r="I23" s="53">
        <v>77.078528167136028</v>
      </c>
      <c r="J23" s="53">
        <v>5371.6320000000005</v>
      </c>
      <c r="K23" s="53">
        <v>3.2524992870210361</v>
      </c>
      <c r="L23" s="53">
        <v>23.81</v>
      </c>
      <c r="M23" s="54">
        <v>44218</v>
      </c>
      <c r="N23" s="53">
        <v>638</v>
      </c>
      <c r="O23" s="55">
        <v>146</v>
      </c>
      <c r="P23" s="53">
        <v>38.800000000000004</v>
      </c>
      <c r="Q23" s="54">
        <v>44528</v>
      </c>
      <c r="R23" s="53">
        <v>13.161648114946026</v>
      </c>
      <c r="S23" s="53">
        <v>1047.3446876097769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44528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-0.93100000000000005</v>
      </c>
      <c r="G29" s="3" t="s">
        <v>18</v>
      </c>
      <c r="H29" s="13">
        <v>44302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14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11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8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3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76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-0.14267741935483871</v>
      </c>
      <c r="C11" s="53">
        <v>9.0166774193548385</v>
      </c>
      <c r="D11" s="53">
        <v>4.1722405913978484</v>
      </c>
      <c r="E11" s="53">
        <v>16.670000000000002</v>
      </c>
      <c r="F11" s="54">
        <v>45294</v>
      </c>
      <c r="G11" s="53">
        <v>-3.7469999999999999</v>
      </c>
      <c r="H11" s="54">
        <v>45314</v>
      </c>
      <c r="I11" s="53">
        <v>79.380913978494647</v>
      </c>
      <c r="J11" s="53">
        <v>264.12799999999999</v>
      </c>
      <c r="K11" s="53">
        <v>2.778872983870968</v>
      </c>
      <c r="L11" s="53">
        <v>15.68</v>
      </c>
      <c r="M11" s="54">
        <v>45295</v>
      </c>
      <c r="N11" s="53">
        <v>26</v>
      </c>
      <c r="O11" s="55">
        <v>12</v>
      </c>
      <c r="P11" s="53">
        <v>12.200000000000001</v>
      </c>
      <c r="Q11" s="54">
        <v>45300</v>
      </c>
      <c r="R11" s="53">
        <v>4.9490456989247305</v>
      </c>
      <c r="S11" s="53">
        <v>30.703137174534522</v>
      </c>
    </row>
    <row r="12" spans="1:20" x14ac:dyDescent="0.2">
      <c r="A12" s="1" t="s">
        <v>24</v>
      </c>
      <c r="B12" s="53">
        <v>1.7370357142857142</v>
      </c>
      <c r="C12" s="53">
        <v>11.859214285714284</v>
      </c>
      <c r="D12" s="53">
        <v>6.696517113095239</v>
      </c>
      <c r="E12" s="53">
        <v>16.86</v>
      </c>
      <c r="F12" s="54">
        <v>44985</v>
      </c>
      <c r="G12" s="53">
        <v>-2.2679999999999998</v>
      </c>
      <c r="H12" s="54">
        <v>44983</v>
      </c>
      <c r="I12" s="53">
        <v>73.575602678571428</v>
      </c>
      <c r="J12" s="53">
        <v>294.73500000000001</v>
      </c>
      <c r="K12" s="53">
        <v>3.2247991071428572</v>
      </c>
      <c r="L12" s="53">
        <v>14.31</v>
      </c>
      <c r="M12" s="54">
        <v>44975</v>
      </c>
      <c r="N12" s="53">
        <v>9</v>
      </c>
      <c r="O12" s="55">
        <v>9</v>
      </c>
      <c r="P12" s="53">
        <v>3</v>
      </c>
      <c r="Q12" s="54">
        <v>44958</v>
      </c>
      <c r="R12" s="53">
        <v>6.1926629464285714</v>
      </c>
      <c r="S12" s="53">
        <v>47.535258185520746</v>
      </c>
    </row>
    <row r="13" spans="1:20" x14ac:dyDescent="0.2">
      <c r="A13" s="1" t="s">
        <v>25</v>
      </c>
      <c r="B13" s="53">
        <v>4.1984193548387099</v>
      </c>
      <c r="C13" s="53">
        <v>11.087129032258062</v>
      </c>
      <c r="D13" s="53">
        <v>7.2914623655913982</v>
      </c>
      <c r="E13" s="53">
        <v>18.079999999999998</v>
      </c>
      <c r="F13" s="54">
        <v>44986</v>
      </c>
      <c r="G13" s="53">
        <v>0.61899999999999999</v>
      </c>
      <c r="H13" s="54">
        <v>44990</v>
      </c>
      <c r="I13" s="53">
        <v>81.506438172043005</v>
      </c>
      <c r="J13" s="53">
        <v>326.1149999999999</v>
      </c>
      <c r="K13" s="53">
        <v>3.9933541666666663</v>
      </c>
      <c r="L13" s="53">
        <v>17.54</v>
      </c>
      <c r="M13" s="54">
        <v>45007</v>
      </c>
      <c r="N13" s="53">
        <v>55.600000000000023</v>
      </c>
      <c r="O13" s="55">
        <v>19</v>
      </c>
      <c r="P13" s="53">
        <v>16.999999999999996</v>
      </c>
      <c r="Q13" s="54">
        <v>44988</v>
      </c>
      <c r="R13" s="53">
        <v>8.0170033602150532</v>
      </c>
      <c r="S13" s="53">
        <v>53.798242633467204</v>
      </c>
    </row>
    <row r="14" spans="1:20" x14ac:dyDescent="0.2">
      <c r="A14" s="1" t="s">
        <v>26</v>
      </c>
      <c r="B14" s="53">
        <v>4.3447333333333331</v>
      </c>
      <c r="C14" s="53">
        <v>13.765599999999999</v>
      </c>
      <c r="D14" s="53">
        <v>8.669052083333332</v>
      </c>
      <c r="E14" s="53">
        <v>19.510000000000002</v>
      </c>
      <c r="F14" s="54">
        <v>45042</v>
      </c>
      <c r="G14" s="53">
        <v>-2.8079999999999998</v>
      </c>
      <c r="H14" s="54">
        <v>45021</v>
      </c>
      <c r="I14" s="53">
        <v>78.416243055555569</v>
      </c>
      <c r="J14" s="53">
        <v>531.65800000000013</v>
      </c>
      <c r="K14" s="53">
        <v>3.4488326388888892</v>
      </c>
      <c r="L14" s="53">
        <v>19.5</v>
      </c>
      <c r="M14" s="54">
        <v>45023</v>
      </c>
      <c r="N14" s="53">
        <v>85.200000000000017</v>
      </c>
      <c r="O14" s="55">
        <v>16</v>
      </c>
      <c r="P14" s="53">
        <v>26.4</v>
      </c>
      <c r="Q14" s="54">
        <v>45039</v>
      </c>
      <c r="R14" s="53">
        <v>9.6275881944444439</v>
      </c>
      <c r="S14" s="53">
        <v>80.807479083854986</v>
      </c>
    </row>
    <row r="15" spans="1:20" x14ac:dyDescent="0.2">
      <c r="A15" s="1" t="s">
        <v>27</v>
      </c>
      <c r="B15" s="53">
        <v>9.5743225806451608</v>
      </c>
      <c r="C15" s="53">
        <v>21.986451612903231</v>
      </c>
      <c r="D15" s="53">
        <v>15.432499327956986</v>
      </c>
      <c r="E15" s="53">
        <v>29.65</v>
      </c>
      <c r="F15" s="54">
        <v>45064</v>
      </c>
      <c r="G15" s="53">
        <v>3.4319999999999999</v>
      </c>
      <c r="H15" s="54">
        <v>45052</v>
      </c>
      <c r="I15" s="53">
        <v>68.799885752688184</v>
      </c>
      <c r="J15" s="42">
        <v>699.83500000000004</v>
      </c>
      <c r="K15" s="53">
        <v>2.812247311827957</v>
      </c>
      <c r="L15" s="53">
        <v>19.309999999999999</v>
      </c>
      <c r="M15" s="54">
        <v>45067</v>
      </c>
      <c r="N15" s="53">
        <v>9.8000000000000007</v>
      </c>
      <c r="O15" s="55">
        <v>8</v>
      </c>
      <c r="P15" s="53">
        <v>3</v>
      </c>
      <c r="Q15" s="54">
        <v>45068</v>
      </c>
      <c r="R15" s="53">
        <v>15.645154569892476</v>
      </c>
      <c r="S15" s="53">
        <v>139.78379509290301</v>
      </c>
      <c r="T15" s="45"/>
    </row>
    <row r="16" spans="1:20" x14ac:dyDescent="0.2">
      <c r="A16" s="1" t="s">
        <v>28</v>
      </c>
      <c r="B16" s="53">
        <v>12.929833333333336</v>
      </c>
      <c r="C16" s="53">
        <v>27.259666666666661</v>
      </c>
      <c r="D16" s="53">
        <v>19.183396527777781</v>
      </c>
      <c r="E16" s="53">
        <v>37.25</v>
      </c>
      <c r="F16" s="54">
        <v>45095</v>
      </c>
      <c r="G16" s="53">
        <v>6.875</v>
      </c>
      <c r="H16" s="54">
        <v>45105</v>
      </c>
      <c r="I16" s="53">
        <v>63.314708333333336</v>
      </c>
      <c r="J16" s="42">
        <v>727.67900000000009</v>
      </c>
      <c r="K16" s="53">
        <v>3.1503909722222216</v>
      </c>
      <c r="L16" s="53">
        <v>15.48</v>
      </c>
      <c r="M16" s="54">
        <v>45098</v>
      </c>
      <c r="N16" s="53">
        <v>10.600000000000001</v>
      </c>
      <c r="O16" s="55">
        <v>7</v>
      </c>
      <c r="P16" s="53">
        <v>3.6000000000000005</v>
      </c>
      <c r="Q16" s="54">
        <v>45081</v>
      </c>
      <c r="R16" s="53">
        <v>21.079138888888888</v>
      </c>
      <c r="S16" s="53">
        <v>176.35542664908084</v>
      </c>
    </row>
    <row r="17" spans="1:20" x14ac:dyDescent="0.2">
      <c r="A17" s="1" t="s">
        <v>29</v>
      </c>
      <c r="B17" s="53">
        <v>14.36448387096774</v>
      </c>
      <c r="C17" s="53">
        <v>29.555161290322573</v>
      </c>
      <c r="D17" s="53">
        <v>21.507974462365592</v>
      </c>
      <c r="E17" s="53">
        <v>39.549999999999997</v>
      </c>
      <c r="F17" s="54">
        <v>45123</v>
      </c>
      <c r="G17" s="53">
        <v>6.0590000000000002</v>
      </c>
      <c r="H17" s="54">
        <v>45108</v>
      </c>
      <c r="I17" s="53">
        <v>58.081693548387086</v>
      </c>
      <c r="J17" s="53">
        <v>836.23099999999977</v>
      </c>
      <c r="K17" s="53">
        <v>3.2409428763440862</v>
      </c>
      <c r="L17" s="53">
        <v>16.37</v>
      </c>
      <c r="M17" s="54">
        <v>45128</v>
      </c>
      <c r="N17" s="53">
        <v>0.4</v>
      </c>
      <c r="O17" s="55">
        <v>1</v>
      </c>
      <c r="P17" s="53">
        <v>0.4</v>
      </c>
      <c r="Q17" s="54">
        <v>45113</v>
      </c>
      <c r="R17" s="53">
        <v>24.619005376344081</v>
      </c>
      <c r="S17" s="53">
        <v>201.81404557139172</v>
      </c>
    </row>
    <row r="18" spans="1:20" x14ac:dyDescent="0.2">
      <c r="A18" s="1" t="s">
        <v>30</v>
      </c>
      <c r="B18" s="53">
        <v>15.511290322580644</v>
      </c>
      <c r="C18" s="53">
        <v>29.53483870967742</v>
      </c>
      <c r="D18" s="53">
        <v>21.588588709677417</v>
      </c>
      <c r="E18" s="53">
        <v>36.299999999999997</v>
      </c>
      <c r="F18" s="54">
        <v>45150</v>
      </c>
      <c r="G18" s="53">
        <v>10.19</v>
      </c>
      <c r="H18" s="54">
        <v>45157</v>
      </c>
      <c r="I18" s="53">
        <v>62.748749999999987</v>
      </c>
      <c r="J18" s="53">
        <v>697.77299999999991</v>
      </c>
      <c r="K18" s="53">
        <v>3.1242372311827955</v>
      </c>
      <c r="L18" s="53">
        <v>15.68</v>
      </c>
      <c r="M18" s="54">
        <v>45142</v>
      </c>
      <c r="N18" s="53">
        <v>19</v>
      </c>
      <c r="O18" s="55">
        <v>9</v>
      </c>
      <c r="P18" s="53">
        <v>5.2</v>
      </c>
      <c r="Q18" s="54">
        <v>45148</v>
      </c>
      <c r="R18" s="53">
        <v>24.564684139784948</v>
      </c>
      <c r="S18" s="53">
        <v>179.35192185765328</v>
      </c>
    </row>
    <row r="19" spans="1:20" x14ac:dyDescent="0.2">
      <c r="A19" s="1" t="s">
        <v>31</v>
      </c>
      <c r="B19" s="53">
        <v>11.493500000000001</v>
      </c>
      <c r="C19" s="53">
        <v>24.03533333333333</v>
      </c>
      <c r="D19" s="53">
        <v>17.226672222222223</v>
      </c>
      <c r="E19" s="53">
        <v>31.24</v>
      </c>
      <c r="F19" s="54">
        <v>45180</v>
      </c>
      <c r="G19" s="53">
        <v>4.7709999999999999</v>
      </c>
      <c r="H19" s="54">
        <v>45194</v>
      </c>
      <c r="I19" s="53">
        <v>61.494548611111107</v>
      </c>
      <c r="J19" s="53">
        <v>499.83200000000005</v>
      </c>
      <c r="K19" s="53">
        <v>3.0481888888888884</v>
      </c>
      <c r="L19" s="53">
        <v>12.54</v>
      </c>
      <c r="M19" s="54">
        <v>45197</v>
      </c>
      <c r="N19" s="53">
        <v>4.4000000000000004</v>
      </c>
      <c r="O19" s="55">
        <v>5</v>
      </c>
      <c r="P19" s="53">
        <v>1.5999999999999999</v>
      </c>
      <c r="Q19" s="54">
        <v>45199</v>
      </c>
      <c r="R19" s="53">
        <v>21.117340277777771</v>
      </c>
      <c r="S19" s="53">
        <v>126.68939967629781</v>
      </c>
    </row>
    <row r="20" spans="1:20" x14ac:dyDescent="0.2">
      <c r="A20" s="1" t="s">
        <v>32</v>
      </c>
      <c r="B20" s="53">
        <v>11.030193548387096</v>
      </c>
      <c r="C20" s="53">
        <v>22.840000000000003</v>
      </c>
      <c r="D20" s="53">
        <v>16.488079301075267</v>
      </c>
      <c r="E20" s="53">
        <v>27.8</v>
      </c>
      <c r="F20" s="54">
        <v>45202</v>
      </c>
      <c r="G20" s="53">
        <v>6.7359999999999998</v>
      </c>
      <c r="H20" s="54">
        <v>45200</v>
      </c>
      <c r="I20" s="53">
        <v>67.066122311827982</v>
      </c>
      <c r="J20" s="53">
        <v>369.34399999999994</v>
      </c>
      <c r="K20" s="53">
        <v>2.9342258064516122</v>
      </c>
      <c r="L20" s="53">
        <v>20.58</v>
      </c>
      <c r="M20" s="54">
        <v>45222</v>
      </c>
      <c r="N20" s="53">
        <v>15</v>
      </c>
      <c r="O20" s="55">
        <v>10</v>
      </c>
      <c r="P20" s="53">
        <v>3.8000000000000003</v>
      </c>
      <c r="Q20" s="54">
        <v>45219</v>
      </c>
      <c r="R20" s="53">
        <v>17.018877688172036</v>
      </c>
      <c r="S20" s="53">
        <v>95.301693468401751</v>
      </c>
    </row>
    <row r="21" spans="1:20" x14ac:dyDescent="0.2">
      <c r="A21" s="1" t="s">
        <v>33</v>
      </c>
      <c r="B21" s="53">
        <v>5.3304</v>
      </c>
      <c r="C21" s="53">
        <v>13.95066666666667</v>
      </c>
      <c r="D21" s="53">
        <v>9.5449107269503557</v>
      </c>
      <c r="E21" s="53">
        <v>18.239999999999998</v>
      </c>
      <c r="F21" s="54">
        <v>45247</v>
      </c>
      <c r="G21" s="53">
        <v>0.71399999999999997</v>
      </c>
      <c r="H21" s="54">
        <v>45257</v>
      </c>
      <c r="I21" s="53">
        <v>78.310746601654813</v>
      </c>
      <c r="J21" s="53">
        <v>213.07899999999998</v>
      </c>
      <c r="K21" s="53">
        <v>3.9366622931442086</v>
      </c>
      <c r="L21" s="53">
        <v>19.21</v>
      </c>
      <c r="M21" s="54">
        <v>45251</v>
      </c>
      <c r="N21" s="53">
        <v>45.8</v>
      </c>
      <c r="O21" s="55">
        <v>19</v>
      </c>
      <c r="P21" s="53">
        <v>15.399999999999999</v>
      </c>
      <c r="Q21" s="54">
        <v>45251</v>
      </c>
      <c r="R21" s="53">
        <v>11.180052777777778</v>
      </c>
      <c r="S21" s="53">
        <v>47.30160517498846</v>
      </c>
      <c r="T21" s="45"/>
    </row>
    <row r="22" spans="1:20" ht="13.5" thickBot="1" x14ac:dyDescent="0.25">
      <c r="A22" s="9" t="s">
        <v>34</v>
      </c>
      <c r="B22" s="10">
        <v>4.7788387096774194</v>
      </c>
      <c r="C22" s="10">
        <v>10.247903225806452</v>
      </c>
      <c r="D22" s="10">
        <v>7.3547836021505359</v>
      </c>
      <c r="E22" s="10">
        <v>16.75</v>
      </c>
      <c r="F22" s="21">
        <v>45291</v>
      </c>
      <c r="G22" s="10">
        <v>-0.57099999999999995</v>
      </c>
      <c r="H22" s="21">
        <v>45264</v>
      </c>
      <c r="I22" s="10">
        <v>86.839435483870929</v>
      </c>
      <c r="J22" s="10">
        <v>135.37</v>
      </c>
      <c r="K22" s="10">
        <v>3.0811801075268819</v>
      </c>
      <c r="L22" s="10">
        <v>15.78</v>
      </c>
      <c r="M22" s="21">
        <v>45290</v>
      </c>
      <c r="N22" s="10">
        <v>62.2</v>
      </c>
      <c r="O22" s="11">
        <v>20</v>
      </c>
      <c r="P22" s="10">
        <v>23.6</v>
      </c>
      <c r="Q22" s="21">
        <v>45272</v>
      </c>
      <c r="R22" s="10">
        <v>8.2651384408602127</v>
      </c>
      <c r="S22" s="10">
        <v>25.980913974415721</v>
      </c>
    </row>
    <row r="23" spans="1:20" ht="13.5" thickTop="1" x14ac:dyDescent="0.2">
      <c r="A23" s="1" t="s">
        <v>35</v>
      </c>
      <c r="B23" s="53">
        <v>7.9291977790578585</v>
      </c>
      <c r="C23" s="53">
        <v>18.761553520225295</v>
      </c>
      <c r="D23" s="53">
        <v>12.929681419466164</v>
      </c>
      <c r="E23" s="53">
        <v>39.549999999999997</v>
      </c>
      <c r="F23" s="54">
        <v>44758</v>
      </c>
      <c r="G23" s="53">
        <v>-3.7469999999999999</v>
      </c>
      <c r="H23" s="54">
        <v>44584</v>
      </c>
      <c r="I23" s="53">
        <v>71.627924043961499</v>
      </c>
      <c r="J23" s="53">
        <v>5595.7789999999995</v>
      </c>
      <c r="K23" s="53">
        <v>3.2311611986798359</v>
      </c>
      <c r="L23" s="53">
        <v>20.58</v>
      </c>
      <c r="M23" s="54">
        <v>44857</v>
      </c>
      <c r="N23" s="53">
        <v>343.00000000000006</v>
      </c>
      <c r="O23" s="55">
        <v>135</v>
      </c>
      <c r="P23" s="53">
        <v>26.4</v>
      </c>
      <c r="Q23" s="54">
        <v>44674</v>
      </c>
      <c r="R23" s="53">
        <v>14.356307696625914</v>
      </c>
      <c r="S23" s="53">
        <v>1205.4229185425099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-0.503</v>
      </c>
      <c r="G28" s="3" t="s">
        <v>18</v>
      </c>
      <c r="H28" s="13">
        <v>44898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-1.4690000000000001</v>
      </c>
      <c r="G29" s="3" t="s">
        <v>18</v>
      </c>
      <c r="H29" s="13">
        <v>44657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240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13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13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9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102</v>
      </c>
      <c r="C1" s="61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103</v>
      </c>
      <c r="F6" s="62" t="s">
        <v>104</v>
      </c>
    </row>
    <row r="7" spans="1:20" x14ac:dyDescent="0.2">
      <c r="B7" s="1"/>
      <c r="E7" s="63" t="s">
        <v>105</v>
      </c>
      <c r="F7" s="62" t="s">
        <v>106</v>
      </c>
    </row>
    <row r="9" spans="1:20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107</v>
      </c>
      <c r="S9" s="4" t="s">
        <v>108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42">
        <v>1.365</v>
      </c>
      <c r="C11" s="42">
        <v>7.5288709677419368</v>
      </c>
      <c r="D11" s="42">
        <v>4.2027096774193549</v>
      </c>
      <c r="E11" s="42">
        <v>18.18</v>
      </c>
      <c r="F11" s="43">
        <v>45658</v>
      </c>
      <c r="G11" s="42">
        <v>-2.2040000000000002</v>
      </c>
      <c r="H11" s="43">
        <v>45675</v>
      </c>
      <c r="I11" s="42">
        <v>82.929354838709671</v>
      </c>
      <c r="J11" s="42">
        <v>168.61100000000002</v>
      </c>
      <c r="K11" s="42">
        <v>4.0762580645161295</v>
      </c>
      <c r="L11" s="42">
        <v>20.58</v>
      </c>
      <c r="M11" s="43">
        <v>45673</v>
      </c>
      <c r="N11" s="42">
        <v>79.200000000000017</v>
      </c>
      <c r="O11" s="44">
        <v>19</v>
      </c>
      <c r="P11" s="42">
        <v>23.2</v>
      </c>
      <c r="Q11" s="43">
        <v>45676</v>
      </c>
      <c r="R11" s="42">
        <v>5.7915161290322592</v>
      </c>
      <c r="S11" s="42">
        <v>5.7347419354838722</v>
      </c>
      <c r="T11" s="42">
        <v>30.092000000000006</v>
      </c>
    </row>
    <row r="12" spans="1:20" x14ac:dyDescent="0.2">
      <c r="A12" s="1" t="s">
        <v>24</v>
      </c>
      <c r="B12" s="42">
        <v>0.38492857142857151</v>
      </c>
      <c r="C12" s="42">
        <v>8.8070357142857141</v>
      </c>
      <c r="D12" s="42">
        <v>4.3766428571428566</v>
      </c>
      <c r="E12" s="42">
        <v>15.93</v>
      </c>
      <c r="F12" s="43">
        <v>45342</v>
      </c>
      <c r="G12" s="42">
        <v>-3.1480000000000001</v>
      </c>
      <c r="H12" s="43">
        <v>45332</v>
      </c>
      <c r="I12" s="42">
        <v>73.364642857142869</v>
      </c>
      <c r="J12" s="42">
        <v>294.84099999999995</v>
      </c>
      <c r="K12" s="42">
        <v>2.5258928571428574</v>
      </c>
      <c r="L12" s="42">
        <v>18.13</v>
      </c>
      <c r="M12" s="43">
        <v>45349</v>
      </c>
      <c r="N12" s="42">
        <v>29.199999999999996</v>
      </c>
      <c r="O12" s="44">
        <v>8</v>
      </c>
      <c r="P12" s="42">
        <v>21.4</v>
      </c>
      <c r="Q12" s="43">
        <v>45345</v>
      </c>
      <c r="R12" s="42">
        <v>5.0744285714285722</v>
      </c>
      <c r="S12" s="42">
        <v>4.8851071428571435</v>
      </c>
      <c r="T12" s="42">
        <v>36.795000000000002</v>
      </c>
    </row>
    <row r="13" spans="1:20" x14ac:dyDescent="0.2">
      <c r="A13" s="1" t="s">
        <v>25</v>
      </c>
      <c r="B13" s="42">
        <v>4.7799999999999994</v>
      </c>
      <c r="C13" s="42">
        <v>15.569129032258065</v>
      </c>
      <c r="D13" s="42">
        <v>9.974645161290324</v>
      </c>
      <c r="E13" s="42">
        <v>20.85</v>
      </c>
      <c r="F13" s="43">
        <v>45380</v>
      </c>
      <c r="G13" s="42">
        <v>-2.6749999999999998</v>
      </c>
      <c r="H13" s="43">
        <v>45356</v>
      </c>
      <c r="I13" s="42">
        <v>66.053225806451607</v>
      </c>
      <c r="J13" s="42">
        <v>441.26199999999989</v>
      </c>
      <c r="K13" s="42">
        <v>3.9662903225806447</v>
      </c>
      <c r="L13" s="42">
        <v>20.78</v>
      </c>
      <c r="M13" s="43">
        <v>45364</v>
      </c>
      <c r="N13" s="42">
        <v>8</v>
      </c>
      <c r="O13" s="44">
        <v>10</v>
      </c>
      <c r="P13" s="42">
        <v>1.8</v>
      </c>
      <c r="Q13" s="43">
        <v>45359</v>
      </c>
      <c r="R13" s="42">
        <v>8.8649354838709673</v>
      </c>
      <c r="S13" s="42">
        <v>8.1575161290322598</v>
      </c>
      <c r="T13" s="42">
        <v>92.493000000000023</v>
      </c>
    </row>
    <row r="14" spans="1:20" x14ac:dyDescent="0.2">
      <c r="A14" s="1" t="s">
        <v>26</v>
      </c>
      <c r="B14" s="42">
        <v>5.7266666666666657</v>
      </c>
      <c r="C14" s="42">
        <v>19.086333333333332</v>
      </c>
      <c r="D14" s="42">
        <v>12.191799999999999</v>
      </c>
      <c r="E14" s="42">
        <v>27.96</v>
      </c>
      <c r="F14" s="43">
        <v>45409</v>
      </c>
      <c r="G14" s="42">
        <v>-1.6559999999999999</v>
      </c>
      <c r="H14" s="43">
        <v>45387</v>
      </c>
      <c r="I14" s="42">
        <v>61.57296666666668</v>
      </c>
      <c r="J14" s="42">
        <v>611.06899999999996</v>
      </c>
      <c r="K14" s="42">
        <v>3.0701333333333327</v>
      </c>
      <c r="L14" s="42">
        <v>17.54</v>
      </c>
      <c r="M14" s="43">
        <v>45383</v>
      </c>
      <c r="N14" s="42">
        <v>23.199999999999996</v>
      </c>
      <c r="O14" s="44">
        <v>8</v>
      </c>
      <c r="P14" s="42">
        <v>11.4</v>
      </c>
      <c r="Q14" s="43">
        <v>45405</v>
      </c>
      <c r="R14" s="42">
        <v>12.459533333333335</v>
      </c>
      <c r="S14" s="42">
        <v>11.848299999999998</v>
      </c>
      <c r="T14" s="42">
        <v>116.834</v>
      </c>
    </row>
    <row r="15" spans="1:20" x14ac:dyDescent="0.2">
      <c r="A15" s="1" t="s">
        <v>27</v>
      </c>
      <c r="B15" s="42">
        <v>8.2387741935483874</v>
      </c>
      <c r="C15" s="42">
        <v>19.550322580645162</v>
      </c>
      <c r="D15" s="42">
        <v>13.45364516129032</v>
      </c>
      <c r="E15" s="42">
        <v>26.27</v>
      </c>
      <c r="F15" s="43">
        <v>45418</v>
      </c>
      <c r="G15" s="42">
        <v>3.8929999999999998</v>
      </c>
      <c r="H15" s="43">
        <v>45428</v>
      </c>
      <c r="I15" s="42">
        <v>66.354612903225785</v>
      </c>
      <c r="J15" s="42">
        <v>640.99399999999991</v>
      </c>
      <c r="K15" s="42">
        <v>3.015677419354839</v>
      </c>
      <c r="L15" s="42">
        <v>15.48</v>
      </c>
      <c r="M15" s="43">
        <v>45429</v>
      </c>
      <c r="N15" s="42">
        <v>42.199999999999996</v>
      </c>
      <c r="O15" s="44">
        <v>16</v>
      </c>
      <c r="P15" s="42">
        <v>14.2</v>
      </c>
      <c r="Q15" s="43">
        <v>45443</v>
      </c>
      <c r="R15" s="42">
        <v>15.164483870967745</v>
      </c>
      <c r="S15" s="42">
        <v>14.403193548387099</v>
      </c>
      <c r="T15" s="42">
        <v>125.87499999999999</v>
      </c>
    </row>
    <row r="16" spans="1:20" x14ac:dyDescent="0.2">
      <c r="A16" s="1" t="s">
        <v>28</v>
      </c>
      <c r="B16" s="42">
        <v>13.638333333333334</v>
      </c>
      <c r="C16" s="42">
        <v>24.712333333333337</v>
      </c>
      <c r="D16" s="42">
        <v>18.247266666666668</v>
      </c>
      <c r="E16" s="42">
        <v>32.75</v>
      </c>
      <c r="F16" s="43">
        <v>45467</v>
      </c>
      <c r="G16" s="42">
        <v>10.24</v>
      </c>
      <c r="H16" s="43">
        <v>45473</v>
      </c>
      <c r="I16" s="42">
        <v>74.105700000000027</v>
      </c>
      <c r="J16" s="42">
        <v>640.3929999999998</v>
      </c>
      <c r="K16" s="42">
        <v>2.5296000000000003</v>
      </c>
      <c r="L16" s="42">
        <v>14.99</v>
      </c>
      <c r="M16" s="43">
        <v>45468</v>
      </c>
      <c r="N16" s="42">
        <v>76.600000000000009</v>
      </c>
      <c r="O16" s="44">
        <v>13</v>
      </c>
      <c r="P16" s="42">
        <v>25.2</v>
      </c>
      <c r="Q16" s="43">
        <v>45454</v>
      </c>
      <c r="R16" s="42">
        <v>19.954666666666661</v>
      </c>
      <c r="S16" s="42">
        <v>18.745200000000001</v>
      </c>
      <c r="T16" s="42">
        <v>137.19899999999998</v>
      </c>
    </row>
    <row r="17" spans="1:20" x14ac:dyDescent="0.2">
      <c r="A17" s="1" t="s">
        <v>29</v>
      </c>
      <c r="B17" s="42">
        <v>13.596774193548388</v>
      </c>
      <c r="C17" s="42">
        <v>28.038387096774191</v>
      </c>
      <c r="D17" s="42">
        <v>19.642645161290325</v>
      </c>
      <c r="E17" s="42">
        <v>37.93</v>
      </c>
      <c r="F17" s="43">
        <v>45491</v>
      </c>
      <c r="G17" s="42">
        <v>10.38</v>
      </c>
      <c r="H17" s="43">
        <v>45498</v>
      </c>
      <c r="I17" s="42">
        <v>68.001354838709673</v>
      </c>
      <c r="J17" s="42">
        <v>823.56100000000004</v>
      </c>
      <c r="K17" s="42">
        <v>2.9257419354838716</v>
      </c>
      <c r="L17" s="42">
        <v>14.11</v>
      </c>
      <c r="M17" s="43">
        <v>45484</v>
      </c>
      <c r="N17" s="42">
        <v>18.200000000000003</v>
      </c>
      <c r="O17" s="44">
        <v>3</v>
      </c>
      <c r="P17" s="42">
        <v>15.4</v>
      </c>
      <c r="Q17" s="43">
        <v>45479</v>
      </c>
      <c r="R17" s="42">
        <v>22.994419354838708</v>
      </c>
      <c r="S17" s="42">
        <v>21.716225806451614</v>
      </c>
      <c r="T17" s="42">
        <v>184.61199999999999</v>
      </c>
    </row>
    <row r="18" spans="1:20" x14ac:dyDescent="0.2">
      <c r="A18" s="1" t="s">
        <v>30</v>
      </c>
      <c r="B18" s="42">
        <v>14.483870967741938</v>
      </c>
      <c r="C18" s="42">
        <v>29.592580645161291</v>
      </c>
      <c r="D18" s="42">
        <v>21.014516129032256</v>
      </c>
      <c r="E18" s="42">
        <v>39.89</v>
      </c>
      <c r="F18" s="43">
        <v>45528</v>
      </c>
      <c r="G18" s="42">
        <v>8.84</v>
      </c>
      <c r="H18" s="43">
        <v>45509</v>
      </c>
      <c r="I18" s="42">
        <v>62.102741935483863</v>
      </c>
      <c r="J18" s="42">
        <v>737.61900000000014</v>
      </c>
      <c r="K18" s="42">
        <v>2.8472258064516129</v>
      </c>
      <c r="L18" s="42">
        <v>14.21</v>
      </c>
      <c r="M18" s="43">
        <v>45518</v>
      </c>
      <c r="N18" s="42">
        <v>1.6</v>
      </c>
      <c r="O18" s="44">
        <v>3</v>
      </c>
      <c r="P18" s="42">
        <v>0.8</v>
      </c>
      <c r="Q18" s="43">
        <v>45531</v>
      </c>
      <c r="R18" s="42">
        <v>24.400677419354839</v>
      </c>
      <c r="S18" s="42">
        <v>23.270193548387095</v>
      </c>
      <c r="T18" s="42">
        <v>179.91399999999999</v>
      </c>
    </row>
    <row r="19" spans="1:20" x14ac:dyDescent="0.2">
      <c r="A19" s="1" t="s">
        <v>31</v>
      </c>
      <c r="B19" s="42">
        <v>13.539933333333334</v>
      </c>
      <c r="C19" s="42">
        <v>25.441333333333333</v>
      </c>
      <c r="D19" s="42">
        <v>18.858400000000003</v>
      </c>
      <c r="E19" s="42">
        <v>30.71</v>
      </c>
      <c r="F19" s="43">
        <v>45565</v>
      </c>
      <c r="G19" s="42">
        <v>7.5460000000000003</v>
      </c>
      <c r="H19" s="43">
        <v>45558</v>
      </c>
      <c r="I19" s="42">
        <v>69.163233333333309</v>
      </c>
      <c r="J19" s="42">
        <v>491.97699999999998</v>
      </c>
      <c r="K19" s="42">
        <v>2.5211333333333337</v>
      </c>
      <c r="L19" s="42">
        <v>13.62</v>
      </c>
      <c r="M19" s="43">
        <v>45557</v>
      </c>
      <c r="N19" s="42">
        <v>32.599999999999994</v>
      </c>
      <c r="O19" s="44">
        <v>11</v>
      </c>
      <c r="P19" s="42">
        <v>6.6</v>
      </c>
      <c r="Q19" s="43">
        <v>45552</v>
      </c>
      <c r="R19" s="42">
        <v>20.265366666666672</v>
      </c>
      <c r="S19" s="42">
        <v>19.707499999999996</v>
      </c>
      <c r="T19" s="42">
        <v>109.78900000000002</v>
      </c>
    </row>
    <row r="20" spans="1:20" x14ac:dyDescent="0.2">
      <c r="A20" s="1" t="s">
        <v>32</v>
      </c>
      <c r="B20" s="42">
        <v>11.353129032258062</v>
      </c>
      <c r="C20" s="42">
        <v>22.187741935483867</v>
      </c>
      <c r="D20" s="42">
        <v>16.282935483870968</v>
      </c>
      <c r="E20" s="42">
        <v>31.65</v>
      </c>
      <c r="F20" s="43">
        <v>45566</v>
      </c>
      <c r="G20" s="42">
        <v>5.383</v>
      </c>
      <c r="H20" s="43">
        <v>45586</v>
      </c>
      <c r="I20" s="42">
        <v>65.74870967741937</v>
      </c>
      <c r="J20" s="42">
        <v>370.43600000000009</v>
      </c>
      <c r="K20" s="42">
        <v>3.8179032258064507</v>
      </c>
      <c r="L20" s="42">
        <v>18.72</v>
      </c>
      <c r="M20" s="43">
        <v>45594</v>
      </c>
      <c r="N20" s="42">
        <v>38.399999999999991</v>
      </c>
      <c r="O20" s="44">
        <v>11</v>
      </c>
      <c r="P20" s="42">
        <v>10.199999999999999</v>
      </c>
      <c r="Q20" s="43">
        <v>45594</v>
      </c>
      <c r="R20" s="42">
        <v>17.183838709677413</v>
      </c>
      <c r="S20" s="42">
        <v>16.933677419354837</v>
      </c>
      <c r="T20" s="42">
        <v>93.352000000000004</v>
      </c>
    </row>
    <row r="21" spans="1:20" x14ac:dyDescent="0.2">
      <c r="A21" s="1" t="s">
        <v>33</v>
      </c>
      <c r="B21" s="42">
        <v>7.1201333333333343</v>
      </c>
      <c r="C21" s="42">
        <v>14.139000000000001</v>
      </c>
      <c r="D21" s="42">
        <v>10.41106666666667</v>
      </c>
      <c r="E21" s="42">
        <v>18.64</v>
      </c>
      <c r="F21" s="43">
        <v>45609</v>
      </c>
      <c r="G21" s="42">
        <v>0.51</v>
      </c>
      <c r="H21" s="43">
        <v>45622</v>
      </c>
      <c r="I21" s="42">
        <v>80.154899999999998</v>
      </c>
      <c r="J21" s="42">
        <v>206.98500000000004</v>
      </c>
      <c r="K21" s="42">
        <v>4.6816000000000022</v>
      </c>
      <c r="L21" s="42">
        <v>23.52</v>
      </c>
      <c r="M21" s="43">
        <v>45600</v>
      </c>
      <c r="N21" s="42">
        <v>65</v>
      </c>
      <c r="O21" s="44">
        <v>20</v>
      </c>
      <c r="P21" s="42">
        <v>21</v>
      </c>
      <c r="Q21" s="43">
        <v>45626</v>
      </c>
      <c r="R21" s="42">
        <v>11.4505</v>
      </c>
      <c r="S21" s="42">
        <v>11.259333333333332</v>
      </c>
      <c r="T21" s="42">
        <v>47.316999999999993</v>
      </c>
    </row>
    <row r="22" spans="1:20" ht="13.5" thickBot="1" x14ac:dyDescent="0.25">
      <c r="A22" s="9" t="s">
        <v>34</v>
      </c>
      <c r="B22" s="10">
        <v>3.104387096774194</v>
      </c>
      <c r="C22" s="10">
        <v>9.9133225806451613</v>
      </c>
      <c r="D22" s="10">
        <v>6.3820967741935464</v>
      </c>
      <c r="E22" s="10">
        <v>15.25</v>
      </c>
      <c r="F22" s="21">
        <v>45636</v>
      </c>
      <c r="G22" s="10">
        <v>-2.6040000000000001</v>
      </c>
      <c r="H22" s="21">
        <v>45644</v>
      </c>
      <c r="I22" s="10">
        <v>81.868193548387111</v>
      </c>
      <c r="J22" s="10">
        <v>183.48499999999999</v>
      </c>
      <c r="K22" s="10">
        <v>3.8947741935483871</v>
      </c>
      <c r="L22" s="10">
        <v>17.25</v>
      </c>
      <c r="M22" s="21">
        <v>45635</v>
      </c>
      <c r="N22" s="10">
        <v>46.4</v>
      </c>
      <c r="O22" s="11">
        <v>16</v>
      </c>
      <c r="P22" s="10">
        <v>13.6</v>
      </c>
      <c r="Q22" s="21">
        <v>45630</v>
      </c>
      <c r="R22" s="10">
        <v>8.0863870967741924</v>
      </c>
      <c r="S22" s="10">
        <v>7.9599677419354826</v>
      </c>
      <c r="T22" s="10">
        <v>31.117999999999995</v>
      </c>
    </row>
    <row r="23" spans="1:20" ht="13.5" thickTop="1" x14ac:dyDescent="0.2">
      <c r="A23" s="1" t="s">
        <v>35</v>
      </c>
      <c r="B23" s="42">
        <v>8.1109942268305169</v>
      </c>
      <c r="C23" s="42">
        <v>18.713865879416286</v>
      </c>
      <c r="D23" s="42">
        <v>12.919864144905274</v>
      </c>
      <c r="E23" s="42">
        <v>39.89</v>
      </c>
      <c r="F23" s="43">
        <v>45162</v>
      </c>
      <c r="G23" s="42">
        <v>-3.1480000000000001</v>
      </c>
      <c r="H23" s="43">
        <v>44967</v>
      </c>
      <c r="I23" s="42">
        <v>70.951636367127506</v>
      </c>
      <c r="J23" s="42">
        <v>5611.2329999999993</v>
      </c>
      <c r="K23" s="42">
        <v>3.3226858742959551</v>
      </c>
      <c r="L23" s="42">
        <v>23.52</v>
      </c>
      <c r="M23" s="43">
        <v>45234</v>
      </c>
      <c r="N23" s="42">
        <v>460.59999999999991</v>
      </c>
      <c r="O23" s="44">
        <v>138</v>
      </c>
      <c r="P23" s="42">
        <v>25.2</v>
      </c>
      <c r="Q23" s="43">
        <v>45088</v>
      </c>
      <c r="R23" s="42">
        <v>14.307562775217614</v>
      </c>
      <c r="S23" s="42">
        <v>13.718413050435229</v>
      </c>
      <c r="T23" s="42">
        <v>1185.3899999999999</v>
      </c>
    </row>
    <row r="26" spans="1:20" x14ac:dyDescent="0.2">
      <c r="A26" s="12" t="s">
        <v>36</v>
      </c>
      <c r="B26" s="12"/>
      <c r="C26" s="12"/>
    </row>
    <row r="28" spans="1:20" x14ac:dyDescent="0.2">
      <c r="B28" s="3" t="s">
        <v>37</v>
      </c>
      <c r="F28" s="3">
        <v>-0.57599999999999996</v>
      </c>
      <c r="G28" s="3" t="s">
        <v>18</v>
      </c>
      <c r="H28" s="13">
        <v>45277</v>
      </c>
      <c r="I28" s="14"/>
    </row>
    <row r="29" spans="1:20" x14ac:dyDescent="0.2">
      <c r="B29" s="3" t="s">
        <v>38</v>
      </c>
      <c r="F29" s="3">
        <v>-1.6559999999999999</v>
      </c>
      <c r="G29" s="3" t="s">
        <v>18</v>
      </c>
      <c r="H29" s="13">
        <v>45021</v>
      </c>
      <c r="I29" s="14"/>
    </row>
    <row r="30" spans="1:20" x14ac:dyDescent="0.2">
      <c r="B30" s="3" t="s">
        <v>39</v>
      </c>
      <c r="F30" s="22">
        <v>255</v>
      </c>
      <c r="G30" s="3" t="s">
        <v>40</v>
      </c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</row>
    <row r="34" spans="2:7" x14ac:dyDescent="0.2">
      <c r="B34" s="3">
        <v>-1</v>
      </c>
      <c r="C34" s="3" t="s">
        <v>42</v>
      </c>
      <c r="D34" s="46">
        <v>0</v>
      </c>
      <c r="E34" s="3" t="s">
        <v>18</v>
      </c>
      <c r="F34" s="15">
        <v>13</v>
      </c>
      <c r="G34" s="3" t="s">
        <v>40</v>
      </c>
    </row>
    <row r="35" spans="2:7" x14ac:dyDescent="0.2">
      <c r="B35" s="3">
        <v>-2.5</v>
      </c>
      <c r="C35" s="3" t="s">
        <v>43</v>
      </c>
      <c r="D35" s="46">
        <v>-1</v>
      </c>
      <c r="E35" s="3" t="s">
        <v>18</v>
      </c>
      <c r="F35" s="15">
        <v>15</v>
      </c>
      <c r="G35" s="3" t="s">
        <v>40</v>
      </c>
    </row>
    <row r="36" spans="2:7" x14ac:dyDescent="0.2">
      <c r="B36" s="15">
        <v>-5</v>
      </c>
      <c r="C36" s="15" t="s">
        <v>43</v>
      </c>
      <c r="D36" s="46">
        <v>-2.5</v>
      </c>
      <c r="E36" s="3" t="s">
        <v>18</v>
      </c>
      <c r="F36" s="15">
        <v>4</v>
      </c>
      <c r="G36" s="3" t="s">
        <v>40</v>
      </c>
    </row>
    <row r="37" spans="2:7" x14ac:dyDescent="0.2">
      <c r="C37" s="15" t="s">
        <v>44</v>
      </c>
      <c r="D37" s="46">
        <v>-5</v>
      </c>
      <c r="E37" s="3" t="s">
        <v>18</v>
      </c>
      <c r="F37" s="15">
        <v>0</v>
      </c>
      <c r="G37" s="3" t="s">
        <v>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102</v>
      </c>
      <c r="C1" s="64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103</v>
      </c>
      <c r="F6" s="65" t="s">
        <v>104</v>
      </c>
    </row>
    <row r="7" spans="1:20" x14ac:dyDescent="0.2">
      <c r="B7" s="1"/>
      <c r="E7" s="63" t="s">
        <v>105</v>
      </c>
      <c r="F7" s="65" t="s">
        <v>106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107</v>
      </c>
      <c r="S9" s="4" t="s">
        <v>108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4">
        <v>3.1</v>
      </c>
      <c r="C11" s="64">
        <v>9.9</v>
      </c>
      <c r="D11" s="64">
        <v>6.3</v>
      </c>
      <c r="E11" s="64">
        <v>17.8</v>
      </c>
      <c r="F11" s="64" t="s">
        <v>109</v>
      </c>
      <c r="G11" s="64">
        <v>-5.6</v>
      </c>
      <c r="H11" s="64" t="s">
        <v>110</v>
      </c>
      <c r="I11" s="64">
        <v>82.8</v>
      </c>
      <c r="J11" s="64">
        <v>193.7</v>
      </c>
      <c r="K11" s="64">
        <v>3.9</v>
      </c>
      <c r="L11" s="64">
        <v>22.8</v>
      </c>
      <c r="M11" s="64" t="s">
        <v>111</v>
      </c>
      <c r="N11" s="64">
        <v>28.2</v>
      </c>
      <c r="O11" s="64">
        <v>11</v>
      </c>
      <c r="P11" s="64">
        <v>8</v>
      </c>
      <c r="Q11" s="64" t="s">
        <v>112</v>
      </c>
      <c r="R11" s="64">
        <v>7.1</v>
      </c>
      <c r="S11" s="64">
        <v>6.8</v>
      </c>
      <c r="T11" s="64">
        <v>34.299999999999997</v>
      </c>
    </row>
    <row r="12" spans="1:20" x14ac:dyDescent="0.2">
      <c r="A12" s="1" t="s">
        <v>24</v>
      </c>
      <c r="B12" s="64">
        <v>3.7</v>
      </c>
      <c r="C12" s="64">
        <v>12.8</v>
      </c>
      <c r="D12" s="64">
        <v>7.9</v>
      </c>
      <c r="E12" s="64">
        <v>20.3</v>
      </c>
      <c r="F12" s="64" t="s">
        <v>113</v>
      </c>
      <c r="G12" s="64">
        <v>0.6</v>
      </c>
      <c r="H12" s="64" t="s">
        <v>114</v>
      </c>
      <c r="I12" s="64">
        <v>78</v>
      </c>
      <c r="J12" s="64">
        <v>289.2</v>
      </c>
      <c r="K12" s="64">
        <v>4.0999999999999996</v>
      </c>
      <c r="L12" s="64">
        <v>22.4</v>
      </c>
      <c r="M12" s="64" t="s">
        <v>115</v>
      </c>
      <c r="N12" s="64">
        <v>79.8</v>
      </c>
      <c r="O12" s="64">
        <v>14</v>
      </c>
      <c r="P12" s="64">
        <v>18</v>
      </c>
      <c r="Q12" s="64" t="s">
        <v>116</v>
      </c>
      <c r="R12" s="64">
        <v>8.5</v>
      </c>
      <c r="S12" s="64">
        <v>8.1</v>
      </c>
      <c r="T12" s="64">
        <v>51</v>
      </c>
    </row>
    <row r="13" spans="1:20" x14ac:dyDescent="0.2">
      <c r="A13" s="1" t="s">
        <v>25</v>
      </c>
      <c r="B13" s="64">
        <v>3.6</v>
      </c>
      <c r="C13" s="64">
        <v>13.8</v>
      </c>
      <c r="D13" s="64">
        <v>8.5</v>
      </c>
      <c r="E13" s="64">
        <v>22.8</v>
      </c>
      <c r="F13" s="64" t="s">
        <v>117</v>
      </c>
      <c r="G13" s="64">
        <v>-1</v>
      </c>
      <c r="H13" s="64" t="s">
        <v>118</v>
      </c>
      <c r="I13" s="64">
        <v>76.8</v>
      </c>
      <c r="J13" s="64">
        <v>436.9</v>
      </c>
      <c r="K13" s="64">
        <v>3.7</v>
      </c>
      <c r="L13" s="64">
        <v>22.9</v>
      </c>
      <c r="M13" s="64" t="s">
        <v>119</v>
      </c>
      <c r="N13" s="64">
        <v>40.799999999999997</v>
      </c>
      <c r="O13" s="64">
        <v>15</v>
      </c>
      <c r="P13" s="64">
        <v>8.6</v>
      </c>
      <c r="Q13" s="64" t="s">
        <v>120</v>
      </c>
      <c r="R13" s="64">
        <v>9.4</v>
      </c>
      <c r="S13" s="64">
        <v>8.8000000000000007</v>
      </c>
      <c r="T13" s="64">
        <v>70.400000000000006</v>
      </c>
    </row>
    <row r="14" spans="1:20" x14ac:dyDescent="0.2">
      <c r="A14" s="1" t="s">
        <v>26</v>
      </c>
      <c r="B14" s="64">
        <v>4.3</v>
      </c>
      <c r="C14" s="64">
        <v>16.8</v>
      </c>
      <c r="D14" s="64">
        <v>10.3</v>
      </c>
      <c r="E14" s="64">
        <v>27.1</v>
      </c>
      <c r="F14" s="64" t="s">
        <v>121</v>
      </c>
      <c r="G14" s="64">
        <v>-0.7</v>
      </c>
      <c r="H14" s="64" t="s">
        <v>122</v>
      </c>
      <c r="I14" s="64">
        <v>69</v>
      </c>
      <c r="J14" s="64">
        <v>601.9</v>
      </c>
      <c r="K14" s="64">
        <v>2.7</v>
      </c>
      <c r="L14" s="64">
        <v>21.1</v>
      </c>
      <c r="M14" s="64" t="s">
        <v>123</v>
      </c>
      <c r="N14" s="64">
        <v>22.8</v>
      </c>
      <c r="O14" s="64">
        <v>10</v>
      </c>
      <c r="P14" s="64">
        <v>5</v>
      </c>
      <c r="Q14" s="64" t="s">
        <v>124</v>
      </c>
      <c r="R14" s="64">
        <v>11.9</v>
      </c>
      <c r="S14" s="64">
        <v>11.3</v>
      </c>
      <c r="T14" s="64">
        <v>99.1</v>
      </c>
    </row>
    <row r="15" spans="1:20" ht="12.75" customHeight="1" x14ac:dyDescent="0.2">
      <c r="A15" s="1" t="s">
        <v>27</v>
      </c>
      <c r="B15" s="64">
        <v>6.7</v>
      </c>
      <c r="C15" s="64">
        <v>18.600000000000001</v>
      </c>
      <c r="D15" s="64">
        <v>12.1</v>
      </c>
      <c r="E15" s="64">
        <v>26.2</v>
      </c>
      <c r="F15" s="64" t="s">
        <v>125</v>
      </c>
      <c r="G15" s="64">
        <v>0.4</v>
      </c>
      <c r="H15" s="64" t="s">
        <v>126</v>
      </c>
      <c r="I15" s="64">
        <v>75.400000000000006</v>
      </c>
      <c r="J15" s="64">
        <v>665.3</v>
      </c>
      <c r="K15" s="64">
        <v>2.5</v>
      </c>
      <c r="L15" s="64">
        <v>12.2</v>
      </c>
      <c r="M15" s="64" t="s">
        <v>127</v>
      </c>
      <c r="N15" s="64">
        <v>87.3</v>
      </c>
      <c r="O15" s="64">
        <v>17</v>
      </c>
      <c r="P15" s="64">
        <v>12.5</v>
      </c>
      <c r="Q15" s="64" t="s">
        <v>128</v>
      </c>
      <c r="R15" s="64">
        <v>14.6</v>
      </c>
      <c r="S15" s="64">
        <v>13.6</v>
      </c>
      <c r="T15" s="64">
        <v>113.1</v>
      </c>
    </row>
    <row r="16" spans="1:20" x14ac:dyDescent="0.2">
      <c r="A16" s="1" t="s">
        <v>28</v>
      </c>
      <c r="B16" s="64">
        <v>10.8</v>
      </c>
      <c r="C16" s="64">
        <v>24.1</v>
      </c>
      <c r="D16" s="64">
        <v>16.600000000000001</v>
      </c>
      <c r="E16" s="64">
        <v>32.1</v>
      </c>
      <c r="F16" s="64" t="s">
        <v>129</v>
      </c>
      <c r="G16" s="64">
        <v>4.4000000000000004</v>
      </c>
      <c r="H16" s="64" t="s">
        <v>130</v>
      </c>
      <c r="I16" s="64">
        <v>73.099999999999994</v>
      </c>
      <c r="J16" s="64">
        <v>637.5</v>
      </c>
      <c r="K16" s="64">
        <v>2.6</v>
      </c>
      <c r="L16" s="64">
        <v>13.4</v>
      </c>
      <c r="M16" s="64" t="s">
        <v>131</v>
      </c>
      <c r="N16" s="64">
        <v>32.6</v>
      </c>
      <c r="O16" s="64">
        <v>15</v>
      </c>
      <c r="P16" s="64">
        <v>14.2</v>
      </c>
      <c r="Q16" s="64" t="s">
        <v>132</v>
      </c>
      <c r="R16" s="64">
        <v>19</v>
      </c>
      <c r="S16" s="64">
        <v>17.8</v>
      </c>
      <c r="T16" s="64">
        <v>137.69999999999999</v>
      </c>
    </row>
    <row r="17" spans="1:20" x14ac:dyDescent="0.2">
      <c r="A17" s="1" t="s">
        <v>29</v>
      </c>
      <c r="B17" s="64">
        <v>13.6</v>
      </c>
      <c r="C17" s="64">
        <v>29.5</v>
      </c>
      <c r="D17" s="64">
        <v>20.7</v>
      </c>
      <c r="E17" s="64">
        <v>37.1</v>
      </c>
      <c r="F17" s="64" t="s">
        <v>133</v>
      </c>
      <c r="G17" s="64">
        <v>7.5</v>
      </c>
      <c r="H17" s="64" t="s">
        <v>134</v>
      </c>
      <c r="I17" s="64">
        <v>63.2</v>
      </c>
      <c r="J17" s="64">
        <v>781.2</v>
      </c>
      <c r="K17" s="64">
        <v>3.3</v>
      </c>
      <c r="L17" s="64">
        <v>15.4</v>
      </c>
      <c r="M17" s="64" t="s">
        <v>135</v>
      </c>
      <c r="N17" s="64">
        <v>8.3000000000000007</v>
      </c>
      <c r="O17" s="64">
        <v>8</v>
      </c>
      <c r="P17" s="64">
        <v>2.1</v>
      </c>
      <c r="Q17" s="64" t="s">
        <v>136</v>
      </c>
      <c r="R17" s="64">
        <v>22.9</v>
      </c>
      <c r="S17" s="64">
        <v>21.6</v>
      </c>
      <c r="T17" s="64">
        <v>197.6</v>
      </c>
    </row>
    <row r="18" spans="1:20" x14ac:dyDescent="0.2">
      <c r="A18" s="1" t="s">
        <v>30</v>
      </c>
      <c r="B18" s="64">
        <v>14.5</v>
      </c>
      <c r="C18" s="64">
        <v>28.6</v>
      </c>
      <c r="D18" s="64">
        <v>20.399999999999999</v>
      </c>
      <c r="E18" s="64">
        <v>37.700000000000003</v>
      </c>
      <c r="F18" s="64" t="s">
        <v>137</v>
      </c>
      <c r="G18" s="64">
        <v>10.1</v>
      </c>
      <c r="H18" s="64" t="s">
        <v>138</v>
      </c>
      <c r="I18" s="64">
        <v>68.2</v>
      </c>
      <c r="J18" s="64">
        <v>698.7</v>
      </c>
      <c r="K18" s="64">
        <v>3.5</v>
      </c>
      <c r="L18" s="64">
        <v>17.399999999999999</v>
      </c>
      <c r="M18" s="64" t="s">
        <v>139</v>
      </c>
      <c r="N18" s="64">
        <v>43.9</v>
      </c>
      <c r="O18" s="64">
        <v>9</v>
      </c>
      <c r="P18" s="64">
        <v>15.5</v>
      </c>
      <c r="Q18" s="64" t="s">
        <v>140</v>
      </c>
      <c r="R18" s="64">
        <v>24</v>
      </c>
      <c r="S18" s="64">
        <v>22.8</v>
      </c>
      <c r="T18" s="64">
        <v>174.7</v>
      </c>
    </row>
    <row r="19" spans="1:20" x14ac:dyDescent="0.2">
      <c r="A19" s="1" t="s">
        <v>31</v>
      </c>
      <c r="B19" s="64">
        <v>10.5</v>
      </c>
      <c r="C19" s="64">
        <v>20.7</v>
      </c>
      <c r="D19" s="64">
        <v>15.1</v>
      </c>
      <c r="E19" s="64">
        <v>25.9</v>
      </c>
      <c r="F19" s="64" t="s">
        <v>141</v>
      </c>
      <c r="G19" s="64">
        <v>4.7</v>
      </c>
      <c r="H19" s="64" t="s">
        <v>142</v>
      </c>
      <c r="I19" s="64">
        <v>73.099999999999994</v>
      </c>
      <c r="J19" s="64">
        <v>459.4</v>
      </c>
      <c r="K19" s="64">
        <v>3.2</v>
      </c>
      <c r="L19" s="64">
        <v>18</v>
      </c>
      <c r="M19" s="64" t="s">
        <v>143</v>
      </c>
      <c r="N19" s="64">
        <v>33.1</v>
      </c>
      <c r="O19" s="64">
        <v>11</v>
      </c>
      <c r="P19" s="64">
        <v>7.8</v>
      </c>
      <c r="Q19" s="64" t="s">
        <v>144</v>
      </c>
      <c r="R19" s="64">
        <v>17.899999999999999</v>
      </c>
      <c r="S19" s="64">
        <v>17.399999999999999</v>
      </c>
      <c r="T19" s="64">
        <v>95.3</v>
      </c>
    </row>
    <row r="20" spans="1:20" x14ac:dyDescent="0.2">
      <c r="A20" s="1" t="s">
        <v>32</v>
      </c>
      <c r="B20" s="64">
        <v>9.6999999999999993</v>
      </c>
      <c r="C20" s="64">
        <v>17.7</v>
      </c>
      <c r="D20" s="64">
        <v>13.5</v>
      </c>
      <c r="E20" s="64">
        <v>26.8</v>
      </c>
      <c r="F20" s="64" t="s">
        <v>145</v>
      </c>
      <c r="G20" s="64">
        <v>5.4</v>
      </c>
      <c r="H20" s="64" t="s">
        <v>146</v>
      </c>
      <c r="I20" s="64">
        <v>83.4</v>
      </c>
      <c r="J20" s="64">
        <v>267.7</v>
      </c>
      <c r="K20" s="64">
        <v>3.1</v>
      </c>
      <c r="L20" s="64">
        <v>23.9</v>
      </c>
      <c r="M20" s="64" t="s">
        <v>147</v>
      </c>
      <c r="N20" s="64">
        <v>134.4</v>
      </c>
      <c r="O20" s="64">
        <v>14</v>
      </c>
      <c r="P20" s="64">
        <v>28.4</v>
      </c>
      <c r="Q20" s="64" t="s">
        <v>148</v>
      </c>
      <c r="R20" s="64">
        <v>14.8</v>
      </c>
      <c r="S20" s="64">
        <v>14.3</v>
      </c>
      <c r="T20" s="64">
        <v>55.8</v>
      </c>
    </row>
    <row r="21" spans="1:20" x14ac:dyDescent="0.2">
      <c r="A21" s="1" t="s">
        <v>33</v>
      </c>
      <c r="B21" s="64">
        <v>7</v>
      </c>
      <c r="C21" s="64">
        <v>14</v>
      </c>
      <c r="D21" s="64">
        <v>10</v>
      </c>
      <c r="E21" s="64">
        <v>19.399999999999999</v>
      </c>
      <c r="F21" s="64" t="s">
        <v>149</v>
      </c>
      <c r="G21" s="64">
        <v>1.9</v>
      </c>
      <c r="H21" s="64" t="s">
        <v>150</v>
      </c>
      <c r="I21" s="64">
        <v>86.8</v>
      </c>
      <c r="J21" s="64">
        <v>194.4</v>
      </c>
      <c r="K21" s="64">
        <v>3</v>
      </c>
      <c r="L21" s="64">
        <v>19.100000000000001</v>
      </c>
      <c r="M21" s="64" t="s">
        <v>151</v>
      </c>
      <c r="N21" s="64">
        <v>29.5</v>
      </c>
      <c r="O21" s="64">
        <v>15</v>
      </c>
      <c r="P21" s="64">
        <v>13.1</v>
      </c>
      <c r="Q21" s="64" t="s">
        <v>152</v>
      </c>
      <c r="R21" s="64">
        <v>11.6</v>
      </c>
      <c r="S21" s="64">
        <v>11.3</v>
      </c>
      <c r="T21" s="64">
        <v>34.200000000000003</v>
      </c>
    </row>
    <row r="22" spans="1:20" ht="13.5" thickBot="1" x14ac:dyDescent="0.25">
      <c r="A22" s="9" t="s">
        <v>34</v>
      </c>
      <c r="B22" s="64">
        <v>2.5</v>
      </c>
      <c r="C22" s="64">
        <v>8.5</v>
      </c>
      <c r="D22" s="64">
        <v>5.4</v>
      </c>
      <c r="E22" s="64">
        <v>14.2</v>
      </c>
      <c r="F22" s="64" t="s">
        <v>153</v>
      </c>
      <c r="G22" s="64">
        <v>-2.1</v>
      </c>
      <c r="H22" s="64" t="s">
        <v>154</v>
      </c>
      <c r="I22" s="64">
        <v>89.1</v>
      </c>
      <c r="J22" s="64">
        <v>153.19999999999999</v>
      </c>
      <c r="K22" s="64">
        <v>3.1</v>
      </c>
      <c r="L22" s="64">
        <v>16.5</v>
      </c>
      <c r="M22" s="64" t="s">
        <v>155</v>
      </c>
      <c r="N22" s="64">
        <v>71.7</v>
      </c>
      <c r="O22" s="64">
        <v>20</v>
      </c>
      <c r="P22" s="64">
        <v>22</v>
      </c>
      <c r="Q22" s="64" t="s">
        <v>156</v>
      </c>
      <c r="R22" s="64">
        <v>7.8</v>
      </c>
      <c r="S22" s="64">
        <v>7.6</v>
      </c>
      <c r="T22" s="64">
        <v>21.4</v>
      </c>
    </row>
    <row r="23" spans="1:20" ht="13.5" thickTop="1" x14ac:dyDescent="0.2">
      <c r="A23" s="66" t="s">
        <v>35</v>
      </c>
      <c r="B23" s="67">
        <v>7.5</v>
      </c>
      <c r="C23" s="67">
        <v>17.899999999999999</v>
      </c>
      <c r="D23" s="67">
        <v>12.2</v>
      </c>
      <c r="E23" s="67">
        <v>37.700000000000003</v>
      </c>
      <c r="F23" s="67" t="s">
        <v>137</v>
      </c>
      <c r="G23" s="67">
        <v>-5.6</v>
      </c>
      <c r="H23" s="67" t="s">
        <v>110</v>
      </c>
      <c r="I23" s="67">
        <v>76.599999999999994</v>
      </c>
      <c r="J23" s="67">
        <v>5379.1</v>
      </c>
      <c r="K23" s="67">
        <v>3.2</v>
      </c>
      <c r="L23" s="67">
        <v>23.9</v>
      </c>
      <c r="M23" s="67" t="s">
        <v>147</v>
      </c>
      <c r="N23" s="67">
        <v>612.4</v>
      </c>
      <c r="O23" s="67">
        <v>159</v>
      </c>
      <c r="P23" s="67">
        <v>28.4</v>
      </c>
      <c r="Q23" s="67" t="s">
        <v>148</v>
      </c>
      <c r="R23" s="67">
        <v>14.1</v>
      </c>
      <c r="S23" s="67">
        <v>13.5</v>
      </c>
      <c r="T23" s="67">
        <v>1084.5999999999999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-0.57099999999999995</v>
      </c>
      <c r="G28" s="3" t="s">
        <v>18</v>
      </c>
      <c r="H28" s="13">
        <v>45638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-0.436</v>
      </c>
      <c r="G29" s="3" t="s">
        <v>18</v>
      </c>
      <c r="H29" s="13">
        <v>45406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231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12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3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43" sqref="A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45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46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1.6832258064516137</v>
      </c>
      <c r="C11" s="7">
        <v>8.1025806451612912</v>
      </c>
      <c r="D11" s="7">
        <v>4.8593548387096783</v>
      </c>
      <c r="E11" s="7">
        <v>14.8</v>
      </c>
      <c r="F11" s="20">
        <v>42016</v>
      </c>
      <c r="G11" s="7">
        <v>-4.82</v>
      </c>
      <c r="H11" s="20">
        <v>42030</v>
      </c>
      <c r="I11" s="7">
        <v>83.657096774193533</v>
      </c>
      <c r="J11" s="7">
        <v>203.71</v>
      </c>
      <c r="K11" s="7">
        <v>4.3</v>
      </c>
      <c r="L11" s="7">
        <v>14.74</v>
      </c>
      <c r="M11" s="20">
        <v>42029</v>
      </c>
      <c r="N11" s="7">
        <v>34.06</v>
      </c>
      <c r="O11" s="8">
        <v>8</v>
      </c>
      <c r="P11" s="7">
        <v>12.87</v>
      </c>
      <c r="Q11" s="20">
        <v>42026</v>
      </c>
      <c r="R11" s="7">
        <v>5.1687096774193524</v>
      </c>
      <c r="S11" s="7">
        <v>30.49848469414334</v>
      </c>
    </row>
    <row r="12" spans="1:20" x14ac:dyDescent="0.2">
      <c r="A12" s="1" t="s">
        <v>24</v>
      </c>
      <c r="B12" s="7">
        <v>3.597142857142857</v>
      </c>
      <c r="C12" s="7">
        <v>10.781071428571432</v>
      </c>
      <c r="D12" s="7">
        <v>7.0667857142857136</v>
      </c>
      <c r="E12" s="7">
        <v>15.8</v>
      </c>
      <c r="F12" s="20">
        <v>41697</v>
      </c>
      <c r="G12" s="7">
        <v>-0.61</v>
      </c>
      <c r="H12" s="20">
        <v>41685</v>
      </c>
      <c r="I12" s="7">
        <v>79.963928571428582</v>
      </c>
      <c r="J12" s="7">
        <v>239.88</v>
      </c>
      <c r="K12" s="7">
        <v>4.3235714285714284</v>
      </c>
      <c r="L12" s="7">
        <v>22.6</v>
      </c>
      <c r="M12" s="20">
        <v>41686</v>
      </c>
      <c r="N12" s="7">
        <v>82.18</v>
      </c>
      <c r="O12" s="8">
        <v>20</v>
      </c>
      <c r="P12" s="7">
        <v>21.38</v>
      </c>
      <c r="Q12" s="20">
        <v>41688</v>
      </c>
      <c r="R12" s="7">
        <v>6.5549999999999997</v>
      </c>
      <c r="S12" s="7">
        <v>44.229964830745132</v>
      </c>
    </row>
    <row r="13" spans="1:20" x14ac:dyDescent="0.2">
      <c r="A13" s="1" t="s">
        <v>25</v>
      </c>
      <c r="B13" s="7">
        <v>1.7467741935483869</v>
      </c>
      <c r="C13" s="7">
        <v>10.712258064516128</v>
      </c>
      <c r="D13" s="7">
        <v>5.9690322580645168</v>
      </c>
      <c r="E13" s="7">
        <v>22.08</v>
      </c>
      <c r="F13" s="20">
        <v>41702</v>
      </c>
      <c r="G13" s="7">
        <v>-2.42</v>
      </c>
      <c r="H13" s="20">
        <v>41720</v>
      </c>
      <c r="I13" s="7">
        <v>78.420322580645163</v>
      </c>
      <c r="J13" s="7">
        <v>406.65</v>
      </c>
      <c r="K13" s="7">
        <v>3.872580645161289</v>
      </c>
      <c r="L13" s="7">
        <v>17.23</v>
      </c>
      <c r="M13" s="20">
        <v>41705</v>
      </c>
      <c r="N13" s="7">
        <v>91.67</v>
      </c>
      <c r="O13" s="8">
        <v>16</v>
      </c>
      <c r="P13" s="7">
        <v>22.57</v>
      </c>
      <c r="Q13" s="20">
        <v>41705</v>
      </c>
      <c r="R13" s="7">
        <v>6.6706451612903228</v>
      </c>
      <c r="S13" s="7">
        <v>61.43364599358268</v>
      </c>
    </row>
    <row r="14" spans="1:20" x14ac:dyDescent="0.2">
      <c r="A14" s="1" t="s">
        <v>26</v>
      </c>
      <c r="B14" s="7">
        <v>5.9916666666666663</v>
      </c>
      <c r="C14" s="7">
        <v>15.912666666666667</v>
      </c>
      <c r="D14" s="7">
        <v>10.736666666666668</v>
      </c>
      <c r="E14" s="7">
        <v>24.25</v>
      </c>
      <c r="F14" s="20">
        <v>41752</v>
      </c>
      <c r="G14" s="7">
        <v>-1.22</v>
      </c>
      <c r="H14" s="20">
        <v>41730</v>
      </c>
      <c r="I14" s="7">
        <v>79.738666666666631</v>
      </c>
      <c r="J14" s="7">
        <v>522.1</v>
      </c>
      <c r="K14" s="7">
        <v>2.4960000000000004</v>
      </c>
      <c r="L14" s="7">
        <v>12.39</v>
      </c>
      <c r="M14" s="20">
        <v>41753</v>
      </c>
      <c r="N14" s="7">
        <v>77.010000000000005</v>
      </c>
      <c r="O14" s="8">
        <v>15</v>
      </c>
      <c r="P14" s="7">
        <v>27.52</v>
      </c>
      <c r="Q14" s="20">
        <v>41755</v>
      </c>
      <c r="R14" s="7">
        <v>11.710333333333333</v>
      </c>
      <c r="S14" s="7">
        <v>81.978871959791491</v>
      </c>
    </row>
    <row r="15" spans="1:20" x14ac:dyDescent="0.2">
      <c r="A15" s="1" t="s">
        <v>27</v>
      </c>
      <c r="B15" s="7">
        <v>7.3216129032258062</v>
      </c>
      <c r="C15" s="7">
        <v>18.515806451612903</v>
      </c>
      <c r="D15" s="7">
        <v>12.650645161290322</v>
      </c>
      <c r="E15" s="7">
        <v>26.45</v>
      </c>
      <c r="F15" s="20">
        <v>41769</v>
      </c>
      <c r="G15" s="7">
        <v>2.4</v>
      </c>
      <c r="H15" s="20">
        <v>41761</v>
      </c>
      <c r="I15" s="7">
        <v>75.831290322580642</v>
      </c>
      <c r="J15" s="34">
        <v>643.53</v>
      </c>
      <c r="K15" s="7">
        <v>2.960967741935483</v>
      </c>
      <c r="L15" s="7">
        <v>15.78</v>
      </c>
      <c r="M15" s="20">
        <v>41772</v>
      </c>
      <c r="N15" s="7">
        <v>107.9</v>
      </c>
      <c r="O15" s="8">
        <v>15</v>
      </c>
      <c r="P15" s="7">
        <v>65.14</v>
      </c>
      <c r="Q15" s="20">
        <v>41779</v>
      </c>
      <c r="R15" s="7">
        <v>15.00741935483871</v>
      </c>
      <c r="S15" s="7">
        <v>112.65404164780128</v>
      </c>
      <c r="T15" s="37"/>
    </row>
    <row r="16" spans="1:20" x14ac:dyDescent="0.2">
      <c r="A16" s="1" t="s">
        <v>28</v>
      </c>
      <c r="B16" s="7">
        <v>10.127666666666666</v>
      </c>
      <c r="C16" s="7">
        <v>22.981666666666666</v>
      </c>
      <c r="D16" s="7">
        <v>16.056666666666668</v>
      </c>
      <c r="E16" s="7">
        <v>30.65</v>
      </c>
      <c r="F16" s="20">
        <v>41820</v>
      </c>
      <c r="G16" s="7">
        <v>6.59</v>
      </c>
      <c r="H16" s="20">
        <v>41791</v>
      </c>
      <c r="I16" s="7">
        <v>72.124000000000024</v>
      </c>
      <c r="J16" s="34">
        <v>707.98</v>
      </c>
      <c r="K16" s="7">
        <v>2.4453333333333327</v>
      </c>
      <c r="L16" s="7">
        <v>13.13</v>
      </c>
      <c r="M16" s="20">
        <v>41804</v>
      </c>
      <c r="N16" s="7">
        <v>39.799999999999997</v>
      </c>
      <c r="O16" s="8">
        <v>7</v>
      </c>
      <c r="P16" s="7">
        <v>19.2</v>
      </c>
      <c r="Q16" s="20">
        <v>41799</v>
      </c>
      <c r="R16" s="7">
        <v>18.47966666666667</v>
      </c>
      <c r="S16" s="7">
        <v>137.22536449117041</v>
      </c>
    </row>
    <row r="17" spans="1:20" x14ac:dyDescent="0.2">
      <c r="A17" s="1" t="s">
        <v>29</v>
      </c>
      <c r="B17" s="7">
        <v>11.298064516129031</v>
      </c>
      <c r="C17" s="7">
        <v>26.800645161290326</v>
      </c>
      <c r="D17" s="7">
        <v>18.57</v>
      </c>
      <c r="E17" s="7">
        <v>33.5</v>
      </c>
      <c r="F17" s="20">
        <v>41851</v>
      </c>
      <c r="G17" s="7">
        <v>6</v>
      </c>
      <c r="H17" s="20">
        <v>41825</v>
      </c>
      <c r="I17" s="7">
        <v>61.96</v>
      </c>
      <c r="J17" s="7">
        <v>813.56</v>
      </c>
      <c r="K17" s="7">
        <v>2.850967741935484</v>
      </c>
      <c r="L17" s="7">
        <v>13.54</v>
      </c>
      <c r="M17" s="20">
        <v>41839</v>
      </c>
      <c r="N17" s="7">
        <v>5.35</v>
      </c>
      <c r="O17" s="8">
        <v>6</v>
      </c>
      <c r="P17" s="7">
        <v>1.39</v>
      </c>
      <c r="Q17" s="20">
        <v>41827</v>
      </c>
      <c r="R17" s="7">
        <v>22.138064516129031</v>
      </c>
      <c r="S17" s="7">
        <v>179.10266403730168</v>
      </c>
    </row>
    <row r="18" spans="1:20" x14ac:dyDescent="0.2">
      <c r="A18" s="1" t="s">
        <v>30</v>
      </c>
      <c r="B18" s="7">
        <v>11.750645161290322</v>
      </c>
      <c r="C18" s="7">
        <v>24.647741935483875</v>
      </c>
      <c r="D18" s="7">
        <v>17.876451612903228</v>
      </c>
      <c r="E18" s="7">
        <v>35.64</v>
      </c>
      <c r="F18" s="20">
        <v>41879</v>
      </c>
      <c r="G18" s="7">
        <v>6.87</v>
      </c>
      <c r="H18" s="20">
        <v>41860</v>
      </c>
      <c r="I18" s="7">
        <v>65.045483870967757</v>
      </c>
      <c r="J18" s="7">
        <v>630.70000000000005</v>
      </c>
      <c r="K18" s="7">
        <v>3.07</v>
      </c>
      <c r="L18" s="7">
        <v>15.78</v>
      </c>
      <c r="M18" s="20">
        <v>41871</v>
      </c>
      <c r="N18" s="7">
        <v>24.17</v>
      </c>
      <c r="O18" s="8">
        <v>9</v>
      </c>
      <c r="P18" s="7">
        <v>10.3</v>
      </c>
      <c r="Q18" s="20">
        <v>41872</v>
      </c>
      <c r="R18" s="7">
        <v>20.55838709677419</v>
      </c>
      <c r="S18" s="7">
        <v>144.7516071688824</v>
      </c>
    </row>
    <row r="19" spans="1:20" x14ac:dyDescent="0.2">
      <c r="A19" s="1" t="s">
        <v>31</v>
      </c>
      <c r="B19" s="7">
        <v>10.020666666666667</v>
      </c>
      <c r="C19" s="7">
        <v>21.454333333333338</v>
      </c>
      <c r="D19" s="7">
        <v>15.098333333333331</v>
      </c>
      <c r="E19" s="7">
        <v>26.65</v>
      </c>
      <c r="F19" s="20">
        <v>41898</v>
      </c>
      <c r="G19" s="7">
        <v>1.99</v>
      </c>
      <c r="H19" s="20">
        <v>41910</v>
      </c>
      <c r="I19" s="7">
        <v>71.138999999999996</v>
      </c>
      <c r="J19" s="7">
        <v>524.07000000000005</v>
      </c>
      <c r="K19" s="7">
        <v>2.7193333333333332</v>
      </c>
      <c r="L19" s="7">
        <v>12.54</v>
      </c>
      <c r="M19" s="20">
        <v>41889</v>
      </c>
      <c r="N19" s="7">
        <v>19.41</v>
      </c>
      <c r="O19" s="8">
        <v>10</v>
      </c>
      <c r="P19" s="7">
        <v>4.3600000000000003</v>
      </c>
      <c r="Q19" s="20">
        <v>41895</v>
      </c>
      <c r="R19" s="7">
        <v>17.465</v>
      </c>
      <c r="S19" s="7">
        <v>102.82056780221089</v>
      </c>
    </row>
    <row r="20" spans="1:20" x14ac:dyDescent="0.2">
      <c r="A20" s="1" t="s">
        <v>32</v>
      </c>
      <c r="B20" s="7">
        <v>7.6758064516129032</v>
      </c>
      <c r="C20" s="7">
        <v>16.562903225806444</v>
      </c>
      <c r="D20" s="7">
        <v>11.694838709677418</v>
      </c>
      <c r="E20" s="7">
        <v>23.66</v>
      </c>
      <c r="F20" s="20">
        <v>41914</v>
      </c>
      <c r="G20" s="7">
        <v>1.2</v>
      </c>
      <c r="H20" s="20">
        <v>41933</v>
      </c>
      <c r="I20" s="7">
        <v>77.896774193548382</v>
      </c>
      <c r="J20" s="7">
        <v>313</v>
      </c>
      <c r="K20" s="7">
        <v>2.2396774193548388</v>
      </c>
      <c r="L20" s="7">
        <v>12.05</v>
      </c>
      <c r="M20" s="20">
        <v>41943</v>
      </c>
      <c r="N20" s="7">
        <v>40.799999999999997</v>
      </c>
      <c r="O20" s="8">
        <v>15</v>
      </c>
      <c r="P20" s="7">
        <v>9.11</v>
      </c>
      <c r="Q20" s="20">
        <v>41917</v>
      </c>
      <c r="R20" s="7">
        <v>12.706774193548386</v>
      </c>
      <c r="S20" s="7">
        <v>56.033502912682323</v>
      </c>
    </row>
    <row r="21" spans="1:20" x14ac:dyDescent="0.2">
      <c r="A21" s="1" t="s">
        <v>33</v>
      </c>
      <c r="B21" s="7">
        <v>2.3273333333333328</v>
      </c>
      <c r="C21" s="7">
        <v>10.609000000000002</v>
      </c>
      <c r="D21" s="7">
        <v>6.0003333333333329</v>
      </c>
      <c r="E21" s="7">
        <v>18.079999999999998</v>
      </c>
      <c r="F21" s="20">
        <v>41954</v>
      </c>
      <c r="G21" s="7">
        <v>-5.96</v>
      </c>
      <c r="H21" s="20">
        <v>41960</v>
      </c>
      <c r="I21" s="7">
        <v>76.030999999999977</v>
      </c>
      <c r="J21" s="7">
        <v>219.07</v>
      </c>
      <c r="K21" s="7">
        <v>2.6873333333333336</v>
      </c>
      <c r="L21" s="7">
        <v>14.88</v>
      </c>
      <c r="M21" s="20">
        <v>41969</v>
      </c>
      <c r="N21" s="7">
        <v>36.03</v>
      </c>
      <c r="O21" s="8">
        <v>9</v>
      </c>
      <c r="P21" s="7">
        <v>16.43</v>
      </c>
      <c r="Q21" s="20">
        <v>41963</v>
      </c>
      <c r="R21" s="7">
        <v>6.7949999999999999</v>
      </c>
      <c r="S21" s="7">
        <v>37.553057838458848</v>
      </c>
      <c r="T21" s="37"/>
    </row>
    <row r="22" spans="1:20" ht="13.5" thickBot="1" x14ac:dyDescent="0.25">
      <c r="A22" s="9" t="s">
        <v>34</v>
      </c>
      <c r="B22" s="10">
        <v>0.33</v>
      </c>
      <c r="C22" s="10">
        <v>7.272258064516131</v>
      </c>
      <c r="D22" s="10">
        <v>3.7070967741935492</v>
      </c>
      <c r="E22" s="10">
        <v>12.81</v>
      </c>
      <c r="F22" s="21">
        <v>41977</v>
      </c>
      <c r="G22" s="10">
        <v>-7.03</v>
      </c>
      <c r="H22" s="21">
        <v>42002</v>
      </c>
      <c r="I22" s="10">
        <v>83.330322580645174</v>
      </c>
      <c r="J22" s="10">
        <v>195.82</v>
      </c>
      <c r="K22" s="10">
        <v>4.3358064516129033</v>
      </c>
      <c r="L22" s="10">
        <v>15.7</v>
      </c>
      <c r="M22" s="21">
        <v>41978</v>
      </c>
      <c r="N22" s="10">
        <v>16.649999999999999</v>
      </c>
      <c r="O22" s="11">
        <v>13</v>
      </c>
      <c r="P22" s="10">
        <v>8.1199999999999992</v>
      </c>
      <c r="Q22" s="21">
        <v>41982</v>
      </c>
      <c r="R22" s="10">
        <v>4.1109677419354842</v>
      </c>
      <c r="S22" s="10">
        <v>25.442250366883105</v>
      </c>
    </row>
    <row r="23" spans="1:20" ht="13.5" thickTop="1" x14ac:dyDescent="0.2">
      <c r="A23" s="1" t="s">
        <v>35</v>
      </c>
      <c r="B23" s="7">
        <v>6.1558837685611865</v>
      </c>
      <c r="C23" s="7">
        <v>16.19607763696877</v>
      </c>
      <c r="D23" s="7">
        <v>10.857183755760369</v>
      </c>
      <c r="E23" s="7">
        <v>35.64</v>
      </c>
      <c r="F23" s="20">
        <v>39322</v>
      </c>
      <c r="G23" s="7">
        <v>-7.03</v>
      </c>
      <c r="H23" s="20">
        <v>39445</v>
      </c>
      <c r="I23" s="7">
        <v>75.428157130056334</v>
      </c>
      <c r="J23" s="7">
        <v>5420.07</v>
      </c>
      <c r="K23" s="7">
        <v>3.1917976190476183</v>
      </c>
      <c r="L23" s="7">
        <v>22.6</v>
      </c>
      <c r="M23" s="20">
        <v>39129</v>
      </c>
      <c r="N23" s="7">
        <v>575.03</v>
      </c>
      <c r="O23" s="8">
        <v>143</v>
      </c>
      <c r="P23" s="7">
        <v>65.14</v>
      </c>
      <c r="Q23" s="20">
        <v>39222</v>
      </c>
      <c r="R23" s="7">
        <v>12.280497311827956</v>
      </c>
      <c r="S23" s="7">
        <v>1013.7240237436536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-0.95</v>
      </c>
      <c r="G28" s="3" t="s">
        <v>18</v>
      </c>
      <c r="H28" s="13">
        <v>39397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-1.22</v>
      </c>
      <c r="G29" s="3" t="s">
        <v>18</v>
      </c>
      <c r="H29" s="13">
        <v>39173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11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11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12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3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XFD104857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102</v>
      </c>
      <c r="C1" s="64">
        <v>2025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103</v>
      </c>
      <c r="F6" s="65" t="s">
        <v>104</v>
      </c>
    </row>
    <row r="7" spans="1:20" x14ac:dyDescent="0.2">
      <c r="B7" s="1"/>
      <c r="E7" s="63" t="s">
        <v>105</v>
      </c>
      <c r="F7" s="65" t="s">
        <v>106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107</v>
      </c>
      <c r="S9" s="4" t="s">
        <v>108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4">
        <v>2.1</v>
      </c>
      <c r="C11" s="64">
        <v>9.4</v>
      </c>
      <c r="D11" s="64">
        <v>5.6</v>
      </c>
      <c r="E11" s="64">
        <v>14.4</v>
      </c>
      <c r="F11" s="64" t="s">
        <v>157</v>
      </c>
      <c r="G11" s="64">
        <v>-4.0999999999999996</v>
      </c>
      <c r="H11" s="64" t="s">
        <v>158</v>
      </c>
      <c r="I11" s="64">
        <v>82.1</v>
      </c>
      <c r="J11" s="64">
        <v>183.9</v>
      </c>
      <c r="K11" s="64">
        <v>4.3</v>
      </c>
      <c r="L11" s="64">
        <v>25.6</v>
      </c>
      <c r="M11" s="64" t="s">
        <v>159</v>
      </c>
      <c r="N11" s="64">
        <v>76.3</v>
      </c>
      <c r="O11" s="64">
        <v>21</v>
      </c>
      <c r="P11" s="64">
        <v>18.899999999999999</v>
      </c>
      <c r="Q11" s="64" t="s">
        <v>160</v>
      </c>
      <c r="R11" s="64">
        <v>6.4</v>
      </c>
      <c r="S11" s="64">
        <v>6.2</v>
      </c>
      <c r="T11" s="64">
        <v>34.6</v>
      </c>
    </row>
    <row r="12" spans="1:20" x14ac:dyDescent="0.2">
      <c r="A12" s="1" t="s">
        <v>24</v>
      </c>
      <c r="B12" s="64">
        <v>3.1</v>
      </c>
      <c r="C12" s="64">
        <v>10.7</v>
      </c>
      <c r="D12" s="64">
        <v>6.7</v>
      </c>
      <c r="E12" s="64">
        <v>16.899999999999999</v>
      </c>
      <c r="F12" s="64" t="s">
        <v>161</v>
      </c>
      <c r="G12" s="64">
        <v>-1.3</v>
      </c>
      <c r="H12" s="64" t="s">
        <v>162</v>
      </c>
      <c r="I12" s="64">
        <v>84</v>
      </c>
      <c r="J12" s="64">
        <v>251</v>
      </c>
      <c r="K12" s="64">
        <v>3</v>
      </c>
      <c r="L12" s="64">
        <v>14.3</v>
      </c>
      <c r="M12" s="64" t="s">
        <v>163</v>
      </c>
      <c r="N12" s="64">
        <v>43</v>
      </c>
      <c r="O12" s="64">
        <v>13</v>
      </c>
      <c r="P12" s="64">
        <v>17.399999999999999</v>
      </c>
      <c r="Q12" s="64" t="s">
        <v>164</v>
      </c>
      <c r="R12" s="64">
        <v>7.1</v>
      </c>
      <c r="S12" s="64">
        <v>6.6</v>
      </c>
      <c r="T12" s="64">
        <v>35.299999999999997</v>
      </c>
    </row>
    <row r="13" spans="1:20" x14ac:dyDescent="0.2">
      <c r="A13" s="1" t="s">
        <v>25</v>
      </c>
      <c r="B13" s="64">
        <v>3.6</v>
      </c>
      <c r="C13" s="64">
        <v>10.5</v>
      </c>
      <c r="D13" s="64">
        <v>6.7</v>
      </c>
      <c r="E13" s="64">
        <v>18.8</v>
      </c>
      <c r="F13" s="64" t="s">
        <v>165</v>
      </c>
      <c r="G13" s="64">
        <v>-2.2000000000000002</v>
      </c>
      <c r="H13" s="64" t="s">
        <v>166</v>
      </c>
      <c r="I13" s="64">
        <v>83.6</v>
      </c>
      <c r="J13" s="64">
        <v>363.4</v>
      </c>
      <c r="K13" s="64">
        <v>3.7</v>
      </c>
      <c r="L13" s="64">
        <v>18.8</v>
      </c>
      <c r="M13" s="64" t="s">
        <v>167</v>
      </c>
      <c r="N13" s="64">
        <v>83.7</v>
      </c>
      <c r="O13" s="64">
        <v>24</v>
      </c>
      <c r="P13" s="64">
        <v>14.4</v>
      </c>
      <c r="Q13" s="64" t="s">
        <v>168</v>
      </c>
      <c r="R13" s="64">
        <v>8.5</v>
      </c>
      <c r="S13" s="64">
        <v>8</v>
      </c>
      <c r="T13" s="64">
        <v>50.9</v>
      </c>
    </row>
    <row r="14" spans="1:20" x14ac:dyDescent="0.2">
      <c r="A14" s="1" t="s">
        <v>26</v>
      </c>
      <c r="B14" s="64">
        <v>6</v>
      </c>
      <c r="C14" s="64">
        <v>16.2</v>
      </c>
      <c r="D14" s="64">
        <v>10.9</v>
      </c>
      <c r="E14" s="64">
        <v>24</v>
      </c>
      <c r="F14" s="64" t="s">
        <v>169</v>
      </c>
      <c r="G14" s="64">
        <v>0.4</v>
      </c>
      <c r="H14" s="64" t="s">
        <v>170</v>
      </c>
      <c r="I14" s="64">
        <v>80.099999999999994</v>
      </c>
      <c r="J14" s="64">
        <v>564.4</v>
      </c>
      <c r="K14" s="64">
        <v>3.1</v>
      </c>
      <c r="L14" s="64">
        <v>16</v>
      </c>
      <c r="M14" s="64" t="s">
        <v>171</v>
      </c>
      <c r="N14" s="64">
        <v>104.5</v>
      </c>
      <c r="O14" s="64">
        <v>17</v>
      </c>
      <c r="P14" s="64">
        <v>18.2</v>
      </c>
      <c r="Q14" s="64" t="s">
        <v>172</v>
      </c>
      <c r="R14" s="64">
        <v>12.2</v>
      </c>
      <c r="S14" s="64">
        <v>11.4</v>
      </c>
      <c r="T14" s="64">
        <v>86.3</v>
      </c>
    </row>
    <row r="15" spans="1:20" ht="12.75" customHeight="1" x14ac:dyDescent="0.2">
      <c r="A15" s="1" t="s">
        <v>27</v>
      </c>
      <c r="B15" s="64">
        <v>7.5</v>
      </c>
      <c r="C15" s="64">
        <v>19</v>
      </c>
      <c r="D15" s="64">
        <v>13</v>
      </c>
      <c r="E15" s="64">
        <v>31.2</v>
      </c>
      <c r="F15" s="64" t="s">
        <v>173</v>
      </c>
      <c r="G15" s="64">
        <v>2.8</v>
      </c>
      <c r="H15" s="64" t="s">
        <v>174</v>
      </c>
      <c r="I15" s="64">
        <v>77.400000000000006</v>
      </c>
      <c r="J15" s="64">
        <v>679.5</v>
      </c>
      <c r="K15" s="64">
        <v>2.2999999999999998</v>
      </c>
      <c r="L15" s="64">
        <v>16.600000000000001</v>
      </c>
      <c r="M15" s="64" t="s">
        <v>175</v>
      </c>
      <c r="N15" s="64">
        <v>72.900000000000006</v>
      </c>
      <c r="O15" s="64">
        <v>17</v>
      </c>
      <c r="P15" s="64">
        <v>18.7</v>
      </c>
      <c r="Q15" s="64" t="s">
        <v>127</v>
      </c>
      <c r="R15" s="64">
        <v>14.5</v>
      </c>
      <c r="S15" s="64">
        <v>13.5</v>
      </c>
      <c r="T15" s="64">
        <v>111.4</v>
      </c>
    </row>
    <row r="16" spans="1:20" x14ac:dyDescent="0.2">
      <c r="A16" s="1" t="s">
        <v>28</v>
      </c>
      <c r="B16" s="64">
        <v>13.6</v>
      </c>
      <c r="C16" s="64">
        <v>27.6</v>
      </c>
      <c r="D16" s="64">
        <v>20</v>
      </c>
      <c r="E16" s="64">
        <v>36.4</v>
      </c>
      <c r="F16" s="64" t="s">
        <v>176</v>
      </c>
      <c r="G16" s="64">
        <v>8.8000000000000007</v>
      </c>
      <c r="H16" s="64" t="s">
        <v>177</v>
      </c>
      <c r="I16" s="64">
        <v>70.3</v>
      </c>
      <c r="J16" s="64">
        <v>750.2</v>
      </c>
      <c r="K16" s="64">
        <v>2.5</v>
      </c>
      <c r="L16" s="64">
        <v>17.100000000000001</v>
      </c>
      <c r="M16" s="64" t="s">
        <v>178</v>
      </c>
      <c r="N16" s="64">
        <v>74.8</v>
      </c>
      <c r="O16" s="64">
        <v>10</v>
      </c>
      <c r="P16" s="64">
        <v>20.6</v>
      </c>
      <c r="Q16" s="64" t="s">
        <v>179</v>
      </c>
      <c r="R16" s="64">
        <v>20.8</v>
      </c>
      <c r="S16" s="64">
        <v>19.399999999999999</v>
      </c>
      <c r="T16" s="64">
        <v>158.69999999999999</v>
      </c>
    </row>
    <row r="17" spans="1:20" x14ac:dyDescent="0.2">
      <c r="A17" s="1" t="s">
        <v>29</v>
      </c>
      <c r="B17" s="64">
        <v>13.7</v>
      </c>
      <c r="C17" s="64">
        <v>26.8</v>
      </c>
      <c r="D17" s="64">
        <v>19.5</v>
      </c>
      <c r="E17" s="64">
        <v>36.1</v>
      </c>
      <c r="F17" s="64" t="s">
        <v>180</v>
      </c>
      <c r="G17" s="64">
        <v>9.6999999999999993</v>
      </c>
      <c r="H17" s="64" t="s">
        <v>181</v>
      </c>
      <c r="I17" s="64">
        <v>67.599999999999994</v>
      </c>
      <c r="J17" s="64">
        <v>799.5</v>
      </c>
      <c r="K17" s="64">
        <v>3.2</v>
      </c>
      <c r="L17" s="64">
        <v>15.2</v>
      </c>
      <c r="M17" s="64" t="s">
        <v>182</v>
      </c>
      <c r="N17" s="64">
        <v>10.4</v>
      </c>
      <c r="O17" s="64">
        <v>4</v>
      </c>
      <c r="P17" s="64">
        <v>7.6</v>
      </c>
      <c r="Q17" s="64" t="s">
        <v>182</v>
      </c>
      <c r="R17" s="64">
        <v>23.1</v>
      </c>
      <c r="S17" s="64">
        <v>21.8</v>
      </c>
      <c r="T17" s="64">
        <v>175.6</v>
      </c>
    </row>
    <row r="18" spans="1:20" x14ac:dyDescent="0.2">
      <c r="A18" s="1" t="s">
        <v>30</v>
      </c>
      <c r="B18" s="64">
        <v>15.1</v>
      </c>
      <c r="C18" s="64">
        <v>29.7</v>
      </c>
      <c r="D18" s="64">
        <v>21.6</v>
      </c>
      <c r="E18" s="64">
        <v>39.299999999999997</v>
      </c>
      <c r="F18" s="64" t="s">
        <v>137</v>
      </c>
      <c r="G18" s="64">
        <v>10.3</v>
      </c>
      <c r="H18" s="64" t="s">
        <v>183</v>
      </c>
      <c r="I18" s="64">
        <v>60.5</v>
      </c>
      <c r="J18" s="64">
        <v>655.1</v>
      </c>
      <c r="K18" s="64">
        <v>3.2</v>
      </c>
      <c r="L18" s="64">
        <v>15.7</v>
      </c>
      <c r="M18" s="64" t="s">
        <v>184</v>
      </c>
      <c r="N18" s="64">
        <v>3.2</v>
      </c>
      <c r="O18" s="64">
        <v>5</v>
      </c>
      <c r="P18" s="64">
        <v>1.5</v>
      </c>
      <c r="Q18" s="64" t="s">
        <v>185</v>
      </c>
      <c r="R18" s="64">
        <v>23.6</v>
      </c>
      <c r="S18" s="64">
        <v>22.6</v>
      </c>
      <c r="T18" s="64">
        <v>177.8</v>
      </c>
    </row>
    <row r="19" spans="1:20" x14ac:dyDescent="0.2">
      <c r="A19" s="1" t="s">
        <v>31</v>
      </c>
      <c r="B19" s="64">
        <v>10.8</v>
      </c>
      <c r="C19" s="64">
        <v>23.5</v>
      </c>
      <c r="D19" s="64">
        <v>16.399999999999999</v>
      </c>
      <c r="E19" s="64">
        <v>31.5</v>
      </c>
      <c r="F19" s="64" t="s">
        <v>186</v>
      </c>
      <c r="G19" s="64">
        <v>3.9</v>
      </c>
      <c r="H19" s="64" t="s">
        <v>187</v>
      </c>
      <c r="I19" s="64">
        <v>69</v>
      </c>
      <c r="J19" s="64">
        <v>505</v>
      </c>
      <c r="K19" s="64">
        <v>3.3</v>
      </c>
      <c r="L19" s="64">
        <v>16.5</v>
      </c>
      <c r="M19" s="64" t="s">
        <v>188</v>
      </c>
      <c r="N19" s="64">
        <v>24.4</v>
      </c>
      <c r="O19" s="64">
        <v>9</v>
      </c>
      <c r="P19" s="64">
        <v>6.8</v>
      </c>
      <c r="Q19" s="64" t="s">
        <v>189</v>
      </c>
      <c r="R19" s="64">
        <v>19.5</v>
      </c>
      <c r="S19" s="64">
        <v>19.100000000000001</v>
      </c>
      <c r="T19" s="64">
        <v>117.5</v>
      </c>
    </row>
    <row r="20" spans="1:20" x14ac:dyDescent="0.2">
      <c r="A20" s="1" t="s">
        <v>32</v>
      </c>
      <c r="B20" s="64">
        <v>8.5</v>
      </c>
      <c r="C20" s="64">
        <v>20.100000000000001</v>
      </c>
      <c r="D20" s="64">
        <v>13.8</v>
      </c>
      <c r="E20" s="64">
        <v>26.3</v>
      </c>
      <c r="F20" s="64" t="s">
        <v>190</v>
      </c>
      <c r="G20" s="64">
        <v>3</v>
      </c>
      <c r="H20" s="64" t="s">
        <v>191</v>
      </c>
      <c r="I20" s="64">
        <v>72.2</v>
      </c>
      <c r="J20" s="64">
        <v>387.2</v>
      </c>
      <c r="K20" s="64">
        <v>2.7</v>
      </c>
      <c r="L20" s="64">
        <v>19.100000000000001</v>
      </c>
      <c r="M20" s="64" t="s">
        <v>192</v>
      </c>
      <c r="N20" s="64">
        <v>17.600000000000001</v>
      </c>
      <c r="O20" s="64">
        <v>12</v>
      </c>
      <c r="P20" s="64">
        <v>5.3</v>
      </c>
      <c r="Q20" s="64" t="s">
        <v>193</v>
      </c>
      <c r="R20" s="64">
        <v>15.3</v>
      </c>
      <c r="S20" s="64">
        <v>15.1</v>
      </c>
      <c r="T20" s="64">
        <v>78</v>
      </c>
    </row>
    <row r="21" spans="1:20" x14ac:dyDescent="0.2">
      <c r="A21" s="1" t="s">
        <v>33</v>
      </c>
      <c r="B21" s="64">
        <v>4.5</v>
      </c>
      <c r="C21" s="64">
        <v>12</v>
      </c>
      <c r="D21" s="64">
        <v>8.1999999999999993</v>
      </c>
      <c r="E21" s="64">
        <v>17.399999999999999</v>
      </c>
      <c r="F21" s="64" t="s">
        <v>194</v>
      </c>
      <c r="G21" s="64">
        <v>-0.3</v>
      </c>
      <c r="H21" s="64" t="s">
        <v>195</v>
      </c>
      <c r="I21" s="64">
        <v>80.599999999999994</v>
      </c>
      <c r="J21" s="64">
        <v>191.1</v>
      </c>
      <c r="K21" s="64">
        <v>3.6</v>
      </c>
      <c r="L21" s="64">
        <v>16.899999999999999</v>
      </c>
      <c r="M21" s="64" t="s">
        <v>196</v>
      </c>
      <c r="N21" s="64">
        <v>112.6</v>
      </c>
      <c r="O21" s="64">
        <v>18</v>
      </c>
      <c r="P21" s="64">
        <v>18.899999999999999</v>
      </c>
      <c r="Q21" s="64" t="s">
        <v>196</v>
      </c>
      <c r="R21" s="64">
        <v>9.9</v>
      </c>
      <c r="S21" s="64">
        <v>9.9</v>
      </c>
      <c r="T21" s="64">
        <v>37.299999999999997</v>
      </c>
    </row>
    <row r="22" spans="1:20" ht="13.5" thickBot="1" x14ac:dyDescent="0.25">
      <c r="A22" s="9" t="s">
        <v>34</v>
      </c>
      <c r="B22" s="64">
        <v>3.6</v>
      </c>
      <c r="C22" s="64">
        <v>8.8000000000000007</v>
      </c>
      <c r="D22" s="64">
        <v>6.1</v>
      </c>
      <c r="E22" s="64">
        <v>14.7</v>
      </c>
      <c r="F22" s="64" t="s">
        <v>197</v>
      </c>
      <c r="G22" s="64">
        <v>-0.7</v>
      </c>
      <c r="H22" s="64" t="s">
        <v>198</v>
      </c>
      <c r="I22" s="64">
        <v>89.4</v>
      </c>
      <c r="J22" s="64">
        <v>132.6</v>
      </c>
      <c r="K22" s="64">
        <v>3.1</v>
      </c>
      <c r="L22" s="64">
        <v>15.9</v>
      </c>
      <c r="M22" s="64" t="s">
        <v>155</v>
      </c>
      <c r="N22" s="64">
        <v>42.2</v>
      </c>
      <c r="O22" s="64">
        <v>13</v>
      </c>
      <c r="P22" s="64">
        <v>7.6</v>
      </c>
      <c r="Q22" s="64" t="s">
        <v>199</v>
      </c>
      <c r="R22" s="64">
        <v>7.6</v>
      </c>
      <c r="S22" s="64">
        <v>7.4</v>
      </c>
      <c r="T22" s="64">
        <v>21.7</v>
      </c>
    </row>
    <row r="23" spans="1:20" ht="13.5" thickTop="1" x14ac:dyDescent="0.2">
      <c r="A23" s="66" t="s">
        <v>35</v>
      </c>
      <c r="B23" s="67">
        <v>7.7</v>
      </c>
      <c r="C23" s="67">
        <v>17.899999999999999</v>
      </c>
      <c r="D23" s="67">
        <v>12.4</v>
      </c>
      <c r="E23" s="67">
        <v>39.299999999999997</v>
      </c>
      <c r="F23" s="67" t="s">
        <v>137</v>
      </c>
      <c r="G23" s="67">
        <v>-4.0999999999999996</v>
      </c>
      <c r="H23" s="67" t="s">
        <v>158</v>
      </c>
      <c r="I23" s="67">
        <v>76.400000000000006</v>
      </c>
      <c r="J23" s="67">
        <v>5462.9</v>
      </c>
      <c r="K23" s="67">
        <v>3.2</v>
      </c>
      <c r="L23" s="67">
        <v>25.6</v>
      </c>
      <c r="M23" s="67" t="s">
        <v>159</v>
      </c>
      <c r="N23" s="67">
        <v>665.6</v>
      </c>
      <c r="O23" s="67">
        <v>163</v>
      </c>
      <c r="P23" s="67">
        <v>20.6</v>
      </c>
      <c r="Q23" s="67" t="s">
        <v>179</v>
      </c>
      <c r="R23" s="67">
        <v>14</v>
      </c>
      <c r="S23" s="67">
        <v>13.4</v>
      </c>
      <c r="T23" s="67">
        <v>1085.0999999999999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-3.4000000000000002E-2</v>
      </c>
      <c r="G28" s="3" t="s">
        <v>18</v>
      </c>
      <c r="H28" s="13">
        <v>45982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-2.19</v>
      </c>
      <c r="G29" s="3" t="s">
        <v>18</v>
      </c>
      <c r="H29" s="13">
        <v>45733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248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16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6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4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90" zoomScaleNormal="90" workbookViewId="0"/>
  </sheetViews>
  <sheetFormatPr baseColWidth="10" defaultRowHeight="12.75" x14ac:dyDescent="0.2"/>
  <cols>
    <col min="2" max="2" width="6.42578125" customWidth="1"/>
    <col min="3" max="3" width="7.7109375" bestFit="1" customWidth="1"/>
    <col min="4" max="4" width="6.28515625" bestFit="1" customWidth="1"/>
    <col min="5" max="5" width="8.42578125" customWidth="1"/>
    <col min="6" max="6" width="5.5703125" bestFit="1" customWidth="1"/>
    <col min="7" max="7" width="5.42578125" bestFit="1" customWidth="1"/>
    <col min="8" max="8" width="6.7109375" bestFit="1" customWidth="1"/>
    <col min="9" max="9" width="7" customWidth="1"/>
    <col min="10" max="10" width="6" bestFit="1" customWidth="1"/>
    <col min="11" max="11" width="5.42578125" bestFit="1" customWidth="1"/>
    <col min="12" max="12" width="7.7109375" bestFit="1" customWidth="1"/>
    <col min="13" max="13" width="5.7109375" bestFit="1" customWidth="1"/>
    <col min="14" max="14" width="6" bestFit="1" customWidth="1"/>
    <col min="15" max="15" width="5.42578125" bestFit="1" customWidth="1"/>
    <col min="16" max="16" width="5.5703125" bestFit="1" customWidth="1"/>
    <col min="17" max="17" width="5.42578125" bestFit="1" customWidth="1"/>
    <col min="18" max="18" width="8.28515625" customWidth="1"/>
    <col min="19" max="21" width="5.42578125" customWidth="1"/>
    <col min="22" max="22" width="6" bestFit="1" customWidth="1"/>
    <col min="23" max="23" width="5.42578125" bestFit="1" customWidth="1"/>
  </cols>
  <sheetData>
    <row r="1" spans="1:26" x14ac:dyDescent="0.2">
      <c r="A1" s="3"/>
      <c r="B1" s="1" t="s">
        <v>58</v>
      </c>
      <c r="C1" s="1">
        <v>2007</v>
      </c>
      <c r="D1" s="1" t="s">
        <v>59</v>
      </c>
      <c r="E1" s="36">
        <v>2025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6" x14ac:dyDescent="0.2">
      <c r="A6" s="3"/>
      <c r="B6" s="1" t="s">
        <v>3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23"/>
      <c r="O6" s="3"/>
      <c r="P6" s="3"/>
      <c r="Q6" s="3"/>
      <c r="R6" s="3"/>
      <c r="S6" s="3"/>
      <c r="T6" s="3"/>
      <c r="U6" s="3"/>
      <c r="V6" s="3"/>
      <c r="W6" s="3"/>
      <c r="X6" s="3"/>
      <c r="Y6" s="2" t="s">
        <v>66</v>
      </c>
    </row>
    <row r="7" spans="1:26" x14ac:dyDescent="0.2">
      <c r="A7" s="1"/>
      <c r="B7" s="1" t="s">
        <v>49</v>
      </c>
      <c r="C7" s="1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24"/>
      <c r="H9" s="25" t="s">
        <v>7</v>
      </c>
      <c r="I9" s="25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63</v>
      </c>
      <c r="S9" s="4"/>
      <c r="T9" s="4" t="s">
        <v>64</v>
      </c>
      <c r="U9" s="4"/>
      <c r="V9" s="4" t="s">
        <v>17</v>
      </c>
      <c r="W9" s="3"/>
      <c r="X9" s="3"/>
      <c r="Y9" s="25" t="s">
        <v>67</v>
      </c>
      <c r="Z9" s="25" t="s">
        <v>68</v>
      </c>
    </row>
    <row r="10" spans="1:26" x14ac:dyDescent="0.2">
      <c r="A10" s="5"/>
      <c r="B10" s="6" t="s">
        <v>18</v>
      </c>
      <c r="C10" s="26" t="s">
        <v>47</v>
      </c>
      <c r="D10" s="6" t="s">
        <v>18</v>
      </c>
      <c r="E10" s="26" t="s">
        <v>47</v>
      </c>
      <c r="F10" s="6" t="s">
        <v>18</v>
      </c>
      <c r="G10" s="26" t="s">
        <v>47</v>
      </c>
      <c r="H10" s="27" t="s">
        <v>48</v>
      </c>
      <c r="I10" s="27" t="s">
        <v>48</v>
      </c>
      <c r="J10" s="6" t="s">
        <v>19</v>
      </c>
      <c r="K10" s="26" t="s">
        <v>47</v>
      </c>
      <c r="L10" s="6" t="s">
        <v>20</v>
      </c>
      <c r="M10" s="26" t="s">
        <v>47</v>
      </c>
      <c r="N10" s="6" t="s">
        <v>21</v>
      </c>
      <c r="O10" s="26" t="s">
        <v>47</v>
      </c>
      <c r="P10" s="6" t="s">
        <v>22</v>
      </c>
      <c r="Q10" s="26" t="s">
        <v>47</v>
      </c>
      <c r="R10" s="26"/>
      <c r="S10" s="26" t="s">
        <v>47</v>
      </c>
      <c r="T10" s="6" t="s">
        <v>18</v>
      </c>
      <c r="U10" s="26" t="s">
        <v>47</v>
      </c>
      <c r="V10" s="6" t="s">
        <v>22</v>
      </c>
      <c r="W10" s="26" t="s">
        <v>47</v>
      </c>
      <c r="X10" s="3"/>
      <c r="Y10" s="50" t="s">
        <v>69</v>
      </c>
      <c r="Z10" s="50" t="s">
        <v>69</v>
      </c>
    </row>
    <row r="11" spans="1:26" x14ac:dyDescent="0.2">
      <c r="A11" s="1" t="s">
        <v>23</v>
      </c>
      <c r="B11" s="23">
        <f>AVERAGE('2007:2025'!B11)</f>
        <v>1.4877775891341261</v>
      </c>
      <c r="C11" s="23">
        <f>STDEV('2007:2025'!B11)/SQRT(1+E$1-C$1)</f>
        <v>0.24501061330279425</v>
      </c>
      <c r="D11" s="23">
        <f>AVERAGE('2007:2025'!C11)</f>
        <v>8.0375483870967752</v>
      </c>
      <c r="E11" s="23">
        <f>STDEV('2007:2025'!C11)/SQRT(1+E$1-C$1)</f>
        <v>0.27717835990678019</v>
      </c>
      <c r="F11" s="23">
        <f>AVERAGE('2007:2025'!D11)</f>
        <v>4.5802771293152231</v>
      </c>
      <c r="G11" s="23">
        <f>STDEV('2007:2025'!D11)/SQRT(1+E$1-C$1)</f>
        <v>0.24591480674343213</v>
      </c>
      <c r="H11" s="23">
        <f>MAX('2007:2025'!E11)</f>
        <v>18.18</v>
      </c>
      <c r="I11" s="23">
        <f>MIN('2007:2025'!G11)</f>
        <v>-9.64</v>
      </c>
      <c r="J11" s="23">
        <f>AVERAGE('2007:2025'!I11)</f>
        <v>83.857898273910564</v>
      </c>
      <c r="K11" s="23">
        <f>STDEV('2007:2025'!I11)/SQRT(1+E$1-C$1)</f>
        <v>0.663383385799033</v>
      </c>
      <c r="L11" s="23">
        <f>AVERAGE('2007:2025'!J11)</f>
        <v>190.70421052631579</v>
      </c>
      <c r="M11" s="23">
        <f>STDEV('2007:2025'!J11)/SQRT(1+E$1-C$1)</f>
        <v>5.9888634105941492</v>
      </c>
      <c r="N11" s="23">
        <f>AVERAGE('2007:2025'!K11)</f>
        <v>4.0225107880588569</v>
      </c>
      <c r="O11" s="35">
        <f>STDEV('2007:2025'!K11)/SQRT(1+E$1-C$1)</f>
        <v>0.13720622450271433</v>
      </c>
      <c r="P11" s="23">
        <f>AVERAGE('2007:2025'!N11)</f>
        <v>59.743684210526318</v>
      </c>
      <c r="Q11" s="23">
        <f>STDEV('2007:2025'!N11)/SQRT(1+E$1-C$1)</f>
        <v>6.8113076867673907</v>
      </c>
      <c r="R11" s="23">
        <f>AVERAGE('2007:2025'!O11)</f>
        <v>16.473684210526315</v>
      </c>
      <c r="S11" s="47">
        <f>STDEV('2007:2025'!O11)/SQRT(1+E$1-C$1)</f>
        <v>0.89301519948241526</v>
      </c>
      <c r="T11" s="23">
        <f>AVERAGE('2007:2025'!R11)</f>
        <v>5.3103457484436909</v>
      </c>
      <c r="U11" s="47">
        <f>STDEV('2007:2025'!R11)/SQRT(1+E$1-C$1)</f>
        <v>0.19511780165326162</v>
      </c>
      <c r="V11" s="23">
        <f>AVERAGE('2007:2025'!S11)</f>
        <v>25.224872702349263</v>
      </c>
      <c r="W11" s="23">
        <f>STDEV('2007:2025'!S11)/SQRT(1+E$1-C$1)</f>
        <v>2.0494863015798801</v>
      </c>
      <c r="X11" s="3"/>
      <c r="Y11">
        <f>MAX('2007:2025'!N11)</f>
        <v>108.39999999999999</v>
      </c>
      <c r="Z11">
        <f>MIN('2007:2025'!N11)</f>
        <v>21.87</v>
      </c>
    </row>
    <row r="12" spans="1:26" x14ac:dyDescent="0.2">
      <c r="A12" s="1" t="s">
        <v>24</v>
      </c>
      <c r="B12" s="23">
        <f>AVERAGE('2007:2025'!B12)</f>
        <v>1.9339618226600985</v>
      </c>
      <c r="C12" s="23">
        <f>STDEV('2007:2025'!B12)/SQRT(1+E$1-C$1)</f>
        <v>0.36091451056701179</v>
      </c>
      <c r="D12" s="23">
        <f>AVERAGE('2007:2025'!C12)</f>
        <v>9.6762506481721555</v>
      </c>
      <c r="E12" s="23">
        <f>STDEV('2007:2025'!C12)/SQRT(1+E$1-C$1)</f>
        <v>0.55120198832783029</v>
      </c>
      <c r="F12" s="23">
        <f>AVERAGE('2007:2025'!D12)</f>
        <v>5.5707108409493573</v>
      </c>
      <c r="G12" s="23">
        <f>STDEV('2007:2025'!D12)/SQRT(1+E$1-C$1)</f>
        <v>0.43725538328282254</v>
      </c>
      <c r="H12" s="23">
        <f>MAX('2007:2025'!E12)</f>
        <v>20.95</v>
      </c>
      <c r="I12" s="23">
        <f>MIN('2007:2025'!G12)</f>
        <v>-6.7560000000000002</v>
      </c>
      <c r="J12" s="23">
        <f>AVERAGE('2007:2025'!I12)</f>
        <v>79.751413244857815</v>
      </c>
      <c r="K12" s="23">
        <f>STDEV('2007:2025'!I12)/SQRT(1+E$1-C$1)</f>
        <v>0.96924002248596852</v>
      </c>
      <c r="L12" s="23">
        <f>AVERAGE('2007:2025'!J12)</f>
        <v>258.52163157894739</v>
      </c>
      <c r="M12" s="23">
        <f>STDEV('2007:2025'!J12)/SQRT(1+E$1-C$1)</f>
        <v>7.3773899230861941</v>
      </c>
      <c r="N12" s="23">
        <f>AVERAGE('2007:2025'!K12)</f>
        <v>3.6764188947584482</v>
      </c>
      <c r="O12" s="23">
        <f>STDEV('2007:2025'!K12)/SQRT(1+E$1-C$1)</f>
        <v>0.14244759147224884</v>
      </c>
      <c r="P12" s="23">
        <f>AVERAGE('2007:2025'!N12)</f>
        <v>56.135263157894748</v>
      </c>
      <c r="Q12" s="23">
        <f>STDEV('2007:2025'!N12)/SQRT(1+E$1-C$1)</f>
        <v>7.9808666067287595</v>
      </c>
      <c r="R12" s="23">
        <f>AVERAGE('2007:2025'!O12)</f>
        <v>13.842105263157896</v>
      </c>
      <c r="S12" s="47">
        <f>STDEV('2007:2025'!O12)/SQRT(1+E$1-C$1)</f>
        <v>1.1902703950865592</v>
      </c>
      <c r="T12" s="23">
        <f>AVERAGE('2007:2025'!R12)</f>
        <v>5.9043217553582226</v>
      </c>
      <c r="U12" s="47">
        <f>STDEV('2007:2025'!R12)/SQRT(1+E$1-C$1)</f>
        <v>0.34221495653035472</v>
      </c>
      <c r="V12" s="23">
        <f>AVERAGE('2007:2025'!S12)</f>
        <v>34.246074056903886</v>
      </c>
      <c r="W12" s="23">
        <f>STDEV('2007:2025'!S12)/SQRT(1+E$1-C$1)</f>
        <v>3.28908225932642</v>
      </c>
      <c r="X12" s="3"/>
      <c r="Y12">
        <f>MAX('2007:2025'!N12)</f>
        <v>122.4</v>
      </c>
      <c r="Z12">
        <f>MIN('2007:2025'!N12)</f>
        <v>7.2000000000000011</v>
      </c>
    </row>
    <row r="13" spans="1:26" x14ac:dyDescent="0.2">
      <c r="A13" s="1" t="s">
        <v>25</v>
      </c>
      <c r="B13" s="23">
        <f>AVERAGE('2007:2025'!B13)</f>
        <v>3.1543056027164686</v>
      </c>
      <c r="C13" s="23">
        <f>STDEV('2007:2025'!B13)/SQRT(1+E$1-C$1)</f>
        <v>0.18171573152001916</v>
      </c>
      <c r="D13" s="23">
        <f>AVERAGE('2007:2025'!C13)</f>
        <v>12.398867572156197</v>
      </c>
      <c r="E13" s="23">
        <f>STDEV('2007:2025'!C13)/SQRT(1+E$1-C$1)</f>
        <v>0.39672962305352893</v>
      </c>
      <c r="F13" s="23">
        <f>AVERAGE('2007:2025'!D13)</f>
        <v>7.4563110498019229</v>
      </c>
      <c r="G13" s="23">
        <f>STDEV('2007:2025'!D13)/SQRT(1+E$1-C$1)</f>
        <v>0.26249740725588538</v>
      </c>
      <c r="H13" s="23">
        <f>MAX('2007:2025'!E13)</f>
        <v>25.11</v>
      </c>
      <c r="I13" s="23">
        <f>MIN('2007:2025'!G13)</f>
        <v>-4.82</v>
      </c>
      <c r="J13" s="23">
        <f>AVERAGE('2007:2025'!I13)</f>
        <v>75.234815365025455</v>
      </c>
      <c r="K13" s="23">
        <f>STDEV('2007:2025'!I13)/SQRT(1+E$1-C$1)</f>
        <v>1.2923609743124278</v>
      </c>
      <c r="L13" s="23">
        <f>AVERAGE('2007:2025'!J13)</f>
        <v>422.56457894736837</v>
      </c>
      <c r="M13" s="23">
        <f>STDEV('2007:2025'!J13)/SQRT(1+E$1-C$1)</f>
        <v>12.085177367171772</v>
      </c>
      <c r="N13" s="23">
        <f>AVERAGE('2007:2025'!K13)</f>
        <v>3.6732904286926997</v>
      </c>
      <c r="O13" s="23">
        <f>STDEV('2007:2025'!K13)/SQRT(1+E$1-C$1)</f>
        <v>9.2193423430569035E-2</v>
      </c>
      <c r="P13" s="23">
        <f>AVERAGE('2007:2025'!N13)</f>
        <v>59.224736842105273</v>
      </c>
      <c r="Q13" s="23">
        <f>STDEV('2007:2025'!N13)/SQRT(1+E$1-C$1)</f>
        <v>8.2325091344133536</v>
      </c>
      <c r="R13" s="23">
        <f>AVERAGE('2007:2025'!O13)</f>
        <v>14.789473684210526</v>
      </c>
      <c r="S13" s="47">
        <f>STDEV('2007:2025'!O13)/SQRT(1+E$1-C$1)</f>
        <v>1.409198991440225</v>
      </c>
      <c r="T13" s="23">
        <f>AVERAGE('2007:2025'!R13)</f>
        <v>7.958691921335598</v>
      </c>
      <c r="U13" s="47">
        <f>STDEV('2007:2025'!R13)/SQRT(1+E$1-C$1)</f>
        <v>0.20157663910263662</v>
      </c>
      <c r="V13" s="23">
        <f>AVERAGE('2007:2025'!S13)</f>
        <v>58.708574733680521</v>
      </c>
      <c r="W13" s="23">
        <f>STDEV('2007:2025'!S13)/SQRT(1+E$1-C$1)</f>
        <v>5.6452483221320353</v>
      </c>
      <c r="X13" s="3"/>
      <c r="Y13">
        <f>MAX('2007:2025'!N13)</f>
        <v>122.6</v>
      </c>
      <c r="Z13">
        <f>MIN('2007:2025'!N13)</f>
        <v>8</v>
      </c>
    </row>
    <row r="14" spans="1:26" x14ac:dyDescent="0.2">
      <c r="A14" s="1" t="s">
        <v>26</v>
      </c>
      <c r="B14" s="23">
        <f>AVERAGE('2007:2025'!B14)</f>
        <v>5.0323894736842103</v>
      </c>
      <c r="C14" s="23">
        <f>STDEV('2007:2025'!B14)/SQRT(1+E$1-C$1)</f>
        <v>0.30204133325075733</v>
      </c>
      <c r="D14" s="23">
        <f>AVERAGE('2007:2025'!C14)</f>
        <v>15.397182456140351</v>
      </c>
      <c r="E14" s="23">
        <f>STDEV('2007:2025'!C14)/SQRT(1+E$1-C$1)</f>
        <v>0.41374983049858366</v>
      </c>
      <c r="F14" s="23">
        <f>AVERAGE('2007:2025'!D14)</f>
        <v>9.9210362573099431</v>
      </c>
      <c r="G14" s="23">
        <f>STDEV('2007:2025'!D14)/SQRT(1+E$1-C$1)</f>
        <v>0.32891411752959798</v>
      </c>
      <c r="H14" s="23">
        <f>MAX('2007:2025'!E14)</f>
        <v>27.96</v>
      </c>
      <c r="I14" s="23">
        <f>MIN('2007:2025'!G14)</f>
        <v>-2.8079999999999998</v>
      </c>
      <c r="J14" s="23">
        <f>AVERAGE('2007:2025'!I14)</f>
        <v>75.111213523391783</v>
      </c>
      <c r="K14" s="23">
        <f>STDEV('2007:2025'!I14)/SQRT(1+E$1-C$1)</f>
        <v>1.3001324305332786</v>
      </c>
      <c r="L14" s="23">
        <f>AVERAGE('2007:2025'!J14)</f>
        <v>539.0057894736841</v>
      </c>
      <c r="M14" s="23">
        <f>STDEV('2007:2025'!J14)/SQRT(1+E$1-C$1)</f>
        <v>13.459092794079659</v>
      </c>
      <c r="N14" s="23">
        <f>AVERAGE('2007:2025'!K14)</f>
        <v>3.0436141812865496</v>
      </c>
      <c r="O14" s="23">
        <f>STDEV('2007:2025'!K14)/SQRT(1+E$1-C$1)</f>
        <v>8.495006964320187E-2</v>
      </c>
      <c r="P14" s="23">
        <f>AVERAGE('2007:2025'!N14)</f>
        <v>64.055789473684214</v>
      </c>
      <c r="Q14" s="23">
        <f>STDEV('2007:2025'!N14)/SQRT(1+E$1-C$1)</f>
        <v>6.8934124972459641</v>
      </c>
      <c r="R14" s="23">
        <f>AVERAGE('2007:2025'!O14)</f>
        <v>14.368421052631579</v>
      </c>
      <c r="S14" s="47">
        <f>STDEV('2007:2025'!O14)/SQRT(1+E$1-C$1)</f>
        <v>1.0294224983986384</v>
      </c>
      <c r="T14" s="23">
        <f>AVERAGE('2007:2025'!R14)</f>
        <v>11.177549514744307</v>
      </c>
      <c r="U14" s="47">
        <f>STDEV('2007:2025'!R14)/SQRT(1+E$1-C$1)</f>
        <v>0.24344704579208515</v>
      </c>
      <c r="V14" s="23">
        <f>AVERAGE('2007:2025'!S14)</f>
        <v>73.304112311014165</v>
      </c>
      <c r="W14" s="23">
        <f>STDEV('2007:2025'!S14)/SQRT(1+E$1-C$1)</f>
        <v>6.7089712605837892</v>
      </c>
      <c r="X14" s="3"/>
      <c r="Y14">
        <f>MAX('2007:2025'!N14)</f>
        <v>114.2</v>
      </c>
      <c r="Z14">
        <f>MIN('2007:2025'!N14)</f>
        <v>18.8</v>
      </c>
    </row>
    <row r="15" spans="1:26" x14ac:dyDescent="0.2">
      <c r="A15" s="1" t="s">
        <v>27</v>
      </c>
      <c r="B15" s="23">
        <f>AVERAGE('2007:2025'!B15)</f>
        <v>7.4366400679117142</v>
      </c>
      <c r="C15" s="23">
        <f>STDEV('2007:2025'!B15)/SQRT(1+E$1-C$1)</f>
        <v>0.29069228284546439</v>
      </c>
      <c r="D15" s="23">
        <f>AVERAGE('2007:2025'!C15)</f>
        <v>19.00570458404075</v>
      </c>
      <c r="E15" s="23">
        <f>STDEV('2007:2025'!C15)/SQRT(1+E$1-C$1)</f>
        <v>0.44505382022033879</v>
      </c>
      <c r="F15" s="23">
        <f>AVERAGE('2007:2025'!D15)</f>
        <v>12.913805123382707</v>
      </c>
      <c r="G15" s="23">
        <f>STDEV('2007:2025'!D15)/SQRT(1+E$1-C$1)</f>
        <v>0.35805589761752576</v>
      </c>
      <c r="H15" s="23">
        <f>MAX('2007:2025'!E15)</f>
        <v>31.92</v>
      </c>
      <c r="I15" s="23">
        <f>MIN('2007:2025'!G15)</f>
        <v>-1.153</v>
      </c>
      <c r="J15" s="23">
        <f>AVERAGE('2007:2025'!I15)</f>
        <v>73.638118411450918</v>
      </c>
      <c r="K15" s="23">
        <f>STDEV('2007:2025'!I15)/SQRT(1+E$1-C$1)</f>
        <v>0.99038110708387628</v>
      </c>
      <c r="L15" s="23">
        <f>AVERAGE('2007:2025'!J15)</f>
        <v>664.28647368421036</v>
      </c>
      <c r="M15" s="23">
        <f>STDEV('2007:2025'!J15)/SQRT(1+E$1-C$1)</f>
        <v>10.792703175683645</v>
      </c>
      <c r="N15" s="23">
        <f>AVERAGE('2007:2025'!K15)</f>
        <v>2.7206674602623466</v>
      </c>
      <c r="O15" s="23">
        <f>STDEV('2007:2025'!K15)/SQRT(1+E$1-C$1)</f>
        <v>7.0671962744854502E-2</v>
      </c>
      <c r="P15" s="23">
        <f>AVERAGE('2007:2025'!N15)</f>
        <v>57.384736842105262</v>
      </c>
      <c r="Q15" s="23">
        <f>STDEV('2007:2025'!N15)/SQRT(1+E$1-C$1)</f>
        <v>11.028419093452655</v>
      </c>
      <c r="R15" s="23">
        <f>AVERAGE('2007:2025'!O15)</f>
        <v>14.052631578947368</v>
      </c>
      <c r="S15" s="47">
        <f>STDEV('2007:2025'!O15)/SQRT(1+E$1-C$1)</f>
        <v>0.90957764188180457</v>
      </c>
      <c r="T15" s="23">
        <f>AVERAGE('2007:2025'!R15)</f>
        <v>14.691533936108971</v>
      </c>
      <c r="U15" s="47">
        <f>STDEV('2007:2025'!R15)/SQRT(1+E$1-C$1)</f>
        <v>0.23743057631834641</v>
      </c>
      <c r="V15" s="23">
        <f>AVERAGE('2007:2025'!S15)</f>
        <v>101.26287539439296</v>
      </c>
      <c r="W15" s="23">
        <f>STDEV('2007:2025'!S15)/SQRT(1+E$1-C$1)</f>
        <v>9.4806227517404871</v>
      </c>
      <c r="X15" s="3"/>
      <c r="Y15">
        <f>MAX('2007:2025'!N15)</f>
        <v>228.12</v>
      </c>
      <c r="Z15">
        <f>MIN('2007:2025'!N15)</f>
        <v>9.8000000000000007</v>
      </c>
    </row>
    <row r="16" spans="1:26" x14ac:dyDescent="0.2">
      <c r="A16" s="1" t="s">
        <v>28</v>
      </c>
      <c r="B16" s="23">
        <f>AVERAGE('2007:2025'!B16)</f>
        <v>11.103354385964913</v>
      </c>
      <c r="C16" s="23">
        <f>STDEV('2007:2025'!B16)/SQRT(1+E$1-C$1)</f>
        <v>0.30270821984650675</v>
      </c>
      <c r="D16" s="23">
        <f>AVERAGE('2007:2025'!C16)</f>
        <v>24.048368421052629</v>
      </c>
      <c r="E16" s="23">
        <f>STDEV('2007:2025'!C16)/SQRT(1+E$1-C$1)</f>
        <v>0.48208539971167302</v>
      </c>
      <c r="F16" s="23">
        <f>AVERAGE('2007:2025'!D16)</f>
        <v>16.973192324561406</v>
      </c>
      <c r="G16" s="23">
        <f>STDEV('2007:2025'!D16)/SQRT(1+E$1-C$1)</f>
        <v>0.34331309593807124</v>
      </c>
      <c r="H16" s="23">
        <f>MAX('2007:2025'!E16)</f>
        <v>38.51</v>
      </c>
      <c r="I16" s="23">
        <f>MIN('2007:2025'!G16)</f>
        <v>2.9020000000000001</v>
      </c>
      <c r="J16" s="23">
        <f>AVERAGE('2007:2025'!I16)</f>
        <v>71.131809502923971</v>
      </c>
      <c r="K16" s="23">
        <f>STDEV('2007:2025'!I16)/SQRT(1+E$1-C$1)</f>
        <v>1.0637996718908773</v>
      </c>
      <c r="L16" s="23">
        <f>AVERAGE('2007:2025'!J16)</f>
        <v>710.20726315789466</v>
      </c>
      <c r="M16" s="23">
        <f>STDEV('2007:2025'!J16)/SQRT(1+E$1-C$1)</f>
        <v>10.434794571974606</v>
      </c>
      <c r="N16" s="23">
        <f>AVERAGE('2007:2025'!K16)</f>
        <v>2.6568320540935675</v>
      </c>
      <c r="O16" s="28">
        <f>STDEV('2007:2025'!K16)/SQRT(1+E$1-C$1)</f>
        <v>7.5095754243453869E-2</v>
      </c>
      <c r="P16" s="23">
        <f>AVERAGE('2007:2025'!N16)</f>
        <v>50.289473684210513</v>
      </c>
      <c r="Q16" s="23">
        <f>STDEV('2007:2025'!N16)/SQRT(1+E$1-C$1)</f>
        <v>6.1367926206464904</v>
      </c>
      <c r="R16" s="23">
        <f>AVERAGE('2007:2025'!O16)</f>
        <v>10.368421052631579</v>
      </c>
      <c r="S16" s="47">
        <f>STDEV('2007:2025'!O16)/SQRT(1+E$1-C$1)</f>
        <v>0.70590875574493706</v>
      </c>
      <c r="T16" s="23">
        <f>AVERAGE('2007:2025'!R16)</f>
        <v>18.645372441520468</v>
      </c>
      <c r="U16" s="47">
        <f>STDEV('2007:2025'!R16)/SQRT(1+E$1-C$1)</f>
        <v>0.32578930328771083</v>
      </c>
      <c r="V16" s="23">
        <f>AVERAGE('2007:2025'!S16)</f>
        <v>125.65007326354169</v>
      </c>
      <c r="W16" s="23">
        <f>STDEV('2007:2025'!S16)/SQRT(1+E$1-C$1)</f>
        <v>11.722517380211809</v>
      </c>
      <c r="X16" s="3"/>
      <c r="Y16">
        <f>MAX('2007:2025'!N16)</f>
        <v>109.77</v>
      </c>
      <c r="Z16">
        <f>MIN('2007:2025'!N16)</f>
        <v>10.600000000000001</v>
      </c>
    </row>
    <row r="17" spans="1:26" x14ac:dyDescent="0.2">
      <c r="A17" s="1" t="s">
        <v>29</v>
      </c>
      <c r="B17" s="23">
        <f>AVERAGE('2007:2025'!B17)</f>
        <v>12.981183361629881</v>
      </c>
      <c r="C17" s="23">
        <f>STDEV('2007:2025'!B17)/SQRT(1+E$1-C$1)</f>
        <v>0.2764750741928611</v>
      </c>
      <c r="D17" s="23">
        <f>AVERAGE('2007:2025'!C17)</f>
        <v>27.453106960950766</v>
      </c>
      <c r="E17" s="23">
        <f>STDEV('2007:2025'!C17)/SQRT(1+E$1-C$1)</f>
        <v>0.31503882696217367</v>
      </c>
      <c r="F17" s="23">
        <f>AVERAGE('2007:2025'!D17)</f>
        <v>19.431774794850028</v>
      </c>
      <c r="G17" s="23">
        <f>STDEV('2007:2025'!D17)/SQRT(1+E$1-C$1)</f>
        <v>0.25700112782919693</v>
      </c>
      <c r="H17" s="23">
        <f>MAX('2007:2025'!E17)</f>
        <v>39.549999999999997</v>
      </c>
      <c r="I17" s="23">
        <f>MIN('2007:2025'!G17)</f>
        <v>5.16</v>
      </c>
      <c r="J17" s="23">
        <f>AVERAGE('2007:2025'!I17)</f>
        <v>65.768485993208827</v>
      </c>
      <c r="K17" s="23">
        <f>STDEV('2007:2025'!I17)/SQRT(1+E$1-C$1)</f>
        <v>0.78230728757905421</v>
      </c>
      <c r="L17" s="23">
        <f>AVERAGE('2007:2025'!J17)</f>
        <v>793.34373684210527</v>
      </c>
      <c r="M17" s="23">
        <f>STDEV('2007:2025'!J17)/SQRT(1+E$1-C$1)</f>
        <v>6.9205858280751649</v>
      </c>
      <c r="N17" s="23">
        <f>AVERAGE('2007:2025'!K17)</f>
        <v>3.0338471986417654</v>
      </c>
      <c r="O17" s="28">
        <f>STDEV('2007:2025'!K17)/SQRT(1+E$1-C$1)</f>
        <v>7.4452364462295542E-2</v>
      </c>
      <c r="P17" s="23">
        <f>AVERAGE('2007:2025'!N17)</f>
        <v>22.429473684210524</v>
      </c>
      <c r="Q17" s="23">
        <f>STDEV('2007:2025'!N17)/SQRT(1+E$1-C$1)</f>
        <v>4.8834755666780643</v>
      </c>
      <c r="R17" s="23">
        <f>AVERAGE('2007:2025'!O17)</f>
        <v>5.3157894736842106</v>
      </c>
      <c r="S17" s="47">
        <f>STDEV('2007:2025'!O17)/SQRT(1+E$1-C$1)</f>
        <v>0.70938830242651663</v>
      </c>
      <c r="T17" s="23">
        <f>AVERAGE('2007:2025'!R17)</f>
        <v>21.803577956989248</v>
      </c>
      <c r="U17" s="47">
        <f>STDEV('2007:2025'!R17)/SQRT(1+E$1-C$1)</f>
        <v>0.32521728387514715</v>
      </c>
      <c r="V17" s="23">
        <f>AVERAGE('2007:2025'!S17)</f>
        <v>154.86111663827128</v>
      </c>
      <c r="W17" s="23">
        <f>STDEV('2007:2025'!S17)/SQRT(1+E$1-C$1)</f>
        <v>13.926175531261437</v>
      </c>
      <c r="X17" s="3"/>
      <c r="Y17">
        <f>MAX('2007:2025'!N17)</f>
        <v>77.2</v>
      </c>
      <c r="Z17">
        <f>MIN('2007:2025'!N17)</f>
        <v>0.4</v>
      </c>
    </row>
    <row r="18" spans="1:26" x14ac:dyDescent="0.2">
      <c r="A18" s="1" t="s">
        <v>30</v>
      </c>
      <c r="B18" s="23">
        <f>AVERAGE('2007:2025'!B18)</f>
        <v>13.568370118845502</v>
      </c>
      <c r="C18" s="23">
        <f>STDEV('2007:2025'!B18)/SQRT(1+E$1-C$1)</f>
        <v>0.21183448773710334</v>
      </c>
      <c r="D18" s="23">
        <f>AVERAGE('2007:2025'!C18)</f>
        <v>27.594074702886257</v>
      </c>
      <c r="E18" s="23">
        <f>STDEV('2007:2025'!C18)/SQRT(1+E$1-C$1)</f>
        <v>0.31449256144005766</v>
      </c>
      <c r="F18" s="23">
        <f>AVERAGE('2007:2025'!D18)</f>
        <v>19.725804502462399</v>
      </c>
      <c r="G18" s="23">
        <f>STDEV('2007:2025'!D18)/SQRT(1+E$1-C$1)</f>
        <v>0.24302659613484487</v>
      </c>
      <c r="H18" s="23">
        <f>MAX('2007:2025'!E18)</f>
        <v>39.99</v>
      </c>
      <c r="I18" s="23">
        <f>MIN('2007:2025'!G18)</f>
        <v>5.8380000000000001</v>
      </c>
      <c r="J18" s="23">
        <f>AVERAGE('2007:2025'!I18)</f>
        <v>64.700266308143384</v>
      </c>
      <c r="K18" s="23">
        <f>STDEV('2007:2025'!I18)/SQRT(1+E$1-C$1)</f>
        <v>0.74883996205763681</v>
      </c>
      <c r="L18" s="23">
        <f>AVERAGE('2007:2025'!J18)</f>
        <v>697.92847368421064</v>
      </c>
      <c r="M18" s="23">
        <f>STDEV('2007:2025'!J18)/SQRT(1+E$1-C$1)</f>
        <v>6.5969698986928655</v>
      </c>
      <c r="N18" s="23">
        <f>AVERAGE('2007:2025'!K18)</f>
        <v>3.1839924660441423</v>
      </c>
      <c r="O18" s="28">
        <f>STDEV('2007:2025'!K18)/SQRT(1+E$1-C$1)</f>
        <v>5.6197291338295777E-2</v>
      </c>
      <c r="P18" s="23">
        <f>AVERAGE('2007:2025'!N18)</f>
        <v>16.429157894736846</v>
      </c>
      <c r="Q18" s="23">
        <f>STDEV('2007:2025'!N18)/SQRT(1+E$1-C$1)</f>
        <v>3.2534840356085941</v>
      </c>
      <c r="R18" s="23">
        <f>AVERAGE('2007:2025'!O18)</f>
        <v>6.2105263157894735</v>
      </c>
      <c r="S18" s="47">
        <f>STDEV('2007:2025'!O18)/SQRT(1+E$1-C$1)</f>
        <v>0.64245029556493172</v>
      </c>
      <c r="T18" s="23">
        <f>AVERAGE('2007:2025'!R18)</f>
        <v>22.2479809705716</v>
      </c>
      <c r="U18" s="47">
        <f>STDEV('2007:2025'!R18)/SQRT(1+E$1-C$1)</f>
        <v>0.31072499330069198</v>
      </c>
      <c r="V18" s="23">
        <f>AVERAGE('2007:2025'!S18)</f>
        <v>144.52487673515006</v>
      </c>
      <c r="W18" s="23">
        <f>STDEV('2007:2025'!S18)/SQRT(1+E$1-C$1)</f>
        <v>12.619214015440608</v>
      </c>
      <c r="X18" s="3"/>
      <c r="Y18">
        <f>MAX('2007:2025'!N18)</f>
        <v>44.400000000000006</v>
      </c>
      <c r="Z18">
        <f>MIN('2007:2025'!N18)</f>
        <v>0.4</v>
      </c>
    </row>
    <row r="19" spans="1:26" x14ac:dyDescent="0.2">
      <c r="A19" s="1" t="s">
        <v>31</v>
      </c>
      <c r="B19" s="23">
        <f>AVERAGE('2007:2025'!B19)</f>
        <v>11.352259649122807</v>
      </c>
      <c r="C19" s="23">
        <f>STDEV('2007:2025'!B19)/SQRT(1+E$1-C$1)</f>
        <v>0.25637356900595942</v>
      </c>
      <c r="D19" s="23">
        <f>AVERAGE('2007:2025'!C19)</f>
        <v>23.309929824561404</v>
      </c>
      <c r="E19" s="23">
        <f>STDEV('2007:2025'!C19)/SQRT(1+E$1-C$1)</f>
        <v>0.35901972302337887</v>
      </c>
      <c r="F19" s="23">
        <f>AVERAGE('2007:2025'!D19)</f>
        <v>16.756075877192984</v>
      </c>
      <c r="G19" s="23">
        <f>STDEV('2007:2025'!D19)/SQRT(1+E$1-C$1)</f>
        <v>0.28146559078884736</v>
      </c>
      <c r="H19" s="23">
        <f>MAX('2007:2025'!E19)</f>
        <v>35.1</v>
      </c>
      <c r="I19" s="23">
        <f>MIN('2007:2025'!G19)</f>
        <v>1.99</v>
      </c>
      <c r="J19" s="23">
        <f>AVERAGE('2007:2025'!I19)</f>
        <v>68.843550657894738</v>
      </c>
      <c r="K19" s="23">
        <f>STDEV('2007:2025'!I19)/SQRT(1+E$1-C$1)</f>
        <v>0.73815946013794931</v>
      </c>
      <c r="L19" s="23">
        <f>AVERAGE('2007:2025'!J19)</f>
        <v>500.95240884210523</v>
      </c>
      <c r="M19" s="23">
        <f>STDEV('2007:2025'!J19)/SQRT(1+E$1-C$1)</f>
        <v>6.1036809523429376</v>
      </c>
      <c r="N19" s="23">
        <f>AVERAGE('2007:2025'!K19)</f>
        <v>2.8368585160818713</v>
      </c>
      <c r="O19" s="28">
        <f>STDEV('2007:2025'!K19)/SQRT(1+E$1-C$1)</f>
        <v>7.9736752197080527E-2</v>
      </c>
      <c r="P19" s="23">
        <f>AVERAGE('2007:2025'!N19)</f>
        <v>26.56894736842105</v>
      </c>
      <c r="Q19" s="23">
        <f>STDEV('2007:2025'!N19)/SQRT(1+E$1-C$1)</f>
        <v>3.2323594024897138</v>
      </c>
      <c r="R19" s="23">
        <f>AVERAGE('2007:2025'!O19)</f>
        <v>9</v>
      </c>
      <c r="S19" s="47">
        <f>STDEV('2007:2025'!O19)/SQRT(1+E$1-C$1)</f>
        <v>0.54073807043587507</v>
      </c>
      <c r="T19" s="23">
        <f>AVERAGE('2007:2025'!R19)</f>
        <v>18.908090204678363</v>
      </c>
      <c r="U19" s="47">
        <f>STDEV('2007:2025'!R19)/SQRT(1+E$1-C$1)</f>
        <v>0.2819291505754099</v>
      </c>
      <c r="V19" s="23">
        <f>AVERAGE('2007:2025'!S19)</f>
        <v>96.995993334354708</v>
      </c>
      <c r="W19" s="23">
        <f>STDEV('2007:2025'!S19)/SQRT(1+E$1-C$1)</f>
        <v>8.1776816235129761</v>
      </c>
      <c r="X19" s="3"/>
      <c r="Y19">
        <f>MAX('2007:2025'!N19)</f>
        <v>54.400000000000006</v>
      </c>
      <c r="Z19">
        <f>MIN('2007:2025'!N19)</f>
        <v>4.4000000000000004</v>
      </c>
    </row>
    <row r="20" spans="1:26" x14ac:dyDescent="0.2">
      <c r="A20" s="1" t="s">
        <v>32</v>
      </c>
      <c r="B20" s="23">
        <f>AVERAGE('2007:2025'!B20)</f>
        <v>8.5678268251273337</v>
      </c>
      <c r="C20" s="23">
        <f>STDEV('2007:2025'!B20)/SQRT(1+E$1-C$1)</f>
        <v>0.3247866804502037</v>
      </c>
      <c r="D20" s="23">
        <f>AVERAGE('2007:2025'!C20)</f>
        <v>18.766134125636672</v>
      </c>
      <c r="E20" s="23">
        <f>STDEV('2007:2025'!C20)/SQRT(1+E$1-C$1)</f>
        <v>0.45784565968894209</v>
      </c>
      <c r="F20" s="23">
        <f>AVERAGE('2007:2025'!D20)</f>
        <v>13.23442416525184</v>
      </c>
      <c r="G20" s="23">
        <f>STDEV('2007:2025'!D20)/SQRT(1+E$1-C$1)</f>
        <v>0.36449554363485742</v>
      </c>
      <c r="H20" s="23">
        <f>MAX('2007:2025'!E20)</f>
        <v>31.65</v>
      </c>
      <c r="I20" s="23">
        <f>MIN('2007:2025'!G20)</f>
        <v>-1.21</v>
      </c>
      <c r="J20" s="23">
        <f>AVERAGE('2007:2025'!I20)</f>
        <v>73.612053975664978</v>
      </c>
      <c r="K20" s="23">
        <f>STDEV('2007:2025'!I20)/SQRT(1+E$1-C$1)</f>
        <v>1.0555029219395093</v>
      </c>
      <c r="L20" s="23">
        <f>AVERAGE('2007:2025'!J20)</f>
        <v>346.20840715789473</v>
      </c>
      <c r="M20" s="23">
        <f>STDEV('2007:2025'!J20)/SQRT(1+E$1-C$1)</f>
        <v>7.4909528994093515</v>
      </c>
      <c r="N20" s="23">
        <f>AVERAGE('2007:2025'!K20)</f>
        <v>2.873745790888512</v>
      </c>
      <c r="O20" s="28">
        <f>STDEV('2007:2025'!K20)/SQRT(1+E$1-C$1)</f>
        <v>0.10109437518590554</v>
      </c>
      <c r="P20" s="23">
        <f>AVERAGE('2007:2025'!N20)</f>
        <v>46.294736842105266</v>
      </c>
      <c r="Q20" s="23">
        <f>STDEV('2007:2025'!N20)/SQRT(1+E$1-C$1)</f>
        <v>7.0619841474256937</v>
      </c>
      <c r="R20" s="23">
        <f>AVERAGE('2007:2025'!O20)</f>
        <v>10.947368421052632</v>
      </c>
      <c r="S20" s="47">
        <f>STDEV('2007:2025'!O20)/SQRT(1+E$1-C$1)</f>
        <v>0.64650967623467603</v>
      </c>
      <c r="T20" s="23">
        <f>AVERAGE('2007:2025'!R20)</f>
        <v>14.453056168647423</v>
      </c>
      <c r="U20" s="47">
        <f>STDEV('2007:2025'!R20)/SQRT(1+E$1-C$1)</f>
        <v>0.31225277344421704</v>
      </c>
      <c r="V20" s="23">
        <f>AVERAGE('2007:2025'!S20)</f>
        <v>62.53227112543258</v>
      </c>
      <c r="W20" s="23">
        <f>STDEV('2007:2025'!S20)/SQRT(1+E$1-C$1)</f>
        <v>5.1892018555794754</v>
      </c>
      <c r="X20" s="3"/>
      <c r="Y20">
        <f>MAX('2007:2025'!N20)</f>
        <v>134.4</v>
      </c>
      <c r="Z20">
        <f>MIN('2007:2025'!N20)</f>
        <v>12</v>
      </c>
    </row>
    <row r="21" spans="1:26" x14ac:dyDescent="0.2">
      <c r="A21" s="1" t="s">
        <v>33</v>
      </c>
      <c r="B21" s="23">
        <f>AVERAGE('2007:2025'!B21)</f>
        <v>4.8670343012704169</v>
      </c>
      <c r="C21" s="23">
        <f>STDEV('2007:2025'!B21)/SQRT(1+E$1-C$1)</f>
        <v>0.31159199122215803</v>
      </c>
      <c r="D21" s="23">
        <f>AVERAGE('2007:2025'!C21)</f>
        <v>11.649453115547493</v>
      </c>
      <c r="E21" s="23">
        <f>STDEV('2007:2025'!C21)/SQRT(1+E$1-C$1)</f>
        <v>0.36890359535518968</v>
      </c>
      <c r="F21" s="23">
        <f>AVERAGE('2007:2025'!D21)</f>
        <v>8.0035457403442525</v>
      </c>
      <c r="G21" s="23">
        <f>STDEV('2007:2025'!D21)/SQRT(1+E$1-C$1)</f>
        <v>0.31715058034576099</v>
      </c>
      <c r="H21" s="23">
        <f>MAX('2007:2025'!E21)</f>
        <v>21.91</v>
      </c>
      <c r="I21" s="23">
        <f>MIN('2007:2025'!G21)</f>
        <v>-5.96</v>
      </c>
      <c r="J21" s="23">
        <f>AVERAGE('2007:2025'!I21)</f>
        <v>82.938312390125134</v>
      </c>
      <c r="K21" s="23">
        <f>STDEV('2007:2025'!I21)/SQRT(1+E$1-C$1)</f>
        <v>0.89949897052562688</v>
      </c>
      <c r="L21" s="23">
        <f>AVERAGE('2007:2025'!J21)</f>
        <v>188.61943915789476</v>
      </c>
      <c r="M21" s="23">
        <f>STDEV('2007:2025'!J21)/SQRT(1+E$1-C$1)</f>
        <v>5.1191371069758382</v>
      </c>
      <c r="N21" s="23">
        <f>AVERAGE('2007:2025'!K21)</f>
        <v>3.4985313948463901</v>
      </c>
      <c r="O21" s="28">
        <f>STDEV('2007:2025'!K21)/SQRT(1+E$1-C$1)</f>
        <v>0.14051886182996021</v>
      </c>
      <c r="P21" s="23">
        <f>AVERAGE('2007:2025'!N21)</f>
        <v>83.285263157894718</v>
      </c>
      <c r="Q21" s="23">
        <f>STDEV('2007:2025'!N21)/SQRT(1+E$1-C$1)</f>
        <v>9.9342396374617206</v>
      </c>
      <c r="R21" s="23">
        <f>AVERAGE('2007:2025'!O21)</f>
        <v>17.210526315789473</v>
      </c>
      <c r="S21" s="47">
        <f>STDEV('2007:2025'!O21)/SQRT(1+E$1-C$1)</f>
        <v>0.9446028509453902</v>
      </c>
      <c r="T21" s="23">
        <f>AVERAGE('2007:2025'!R21)</f>
        <v>9.5194710939486384</v>
      </c>
      <c r="U21" s="47">
        <f>STDEV('2007:2025'!R21)/SQRT(1+E$1-C$1)</f>
        <v>0.29098604864312305</v>
      </c>
      <c r="V21" s="23">
        <f>AVERAGE('2007:2025'!S21)</f>
        <v>30.479045694913381</v>
      </c>
      <c r="W21" s="23">
        <f>STDEV('2007:2025'!S21)/SQRT(1+E$1-C$1)</f>
        <v>2.3444959342304639</v>
      </c>
      <c r="X21" s="3"/>
      <c r="Y21">
        <f>MAX('2007:2025'!N21)</f>
        <v>175.00000000000003</v>
      </c>
      <c r="Z21">
        <f>MIN('2007:2025'!N21)</f>
        <v>29.5</v>
      </c>
    </row>
    <row r="22" spans="1:26" ht="13.5" thickBot="1" x14ac:dyDescent="0.25">
      <c r="A22" s="9" t="s">
        <v>34</v>
      </c>
      <c r="B22" s="10">
        <f>AVERAGE('2007:2025'!B22)</f>
        <v>2.2915280135823433</v>
      </c>
      <c r="C22" s="10">
        <f>STDEV('2007:2025'!B22)/SQRT(1+E$1-C$1)</f>
        <v>0.29505778417564948</v>
      </c>
      <c r="D22" s="10">
        <f>AVERAGE('2007:2025'!C22)</f>
        <v>8.4440441426146009</v>
      </c>
      <c r="E22" s="10">
        <f>STDEV('2007:2025'!C22)/SQRT(1+E$1-C$1)</f>
        <v>0.27006959052361545</v>
      </c>
      <c r="F22" s="10">
        <f>AVERAGE('2007:2025'!D22)</f>
        <v>5.1802846385138137</v>
      </c>
      <c r="G22" s="10">
        <f>STDEV('2007:2025'!D22)/SQRT(1+E$1-C$1)</f>
        <v>0.27182814004884476</v>
      </c>
      <c r="H22" s="10">
        <f>MAX('2007:2025'!E22)</f>
        <v>18.350000000000001</v>
      </c>
      <c r="I22" s="10">
        <f>MIN('2007:2025'!G22)</f>
        <v>-10.59</v>
      </c>
      <c r="J22" s="10">
        <f>AVERAGE('2007:2025'!I22)</f>
        <v>86.132156092542303</v>
      </c>
      <c r="K22" s="10">
        <f>STDEV('2007:2025'!I22)/SQRT(1+E$1-C$1)</f>
        <v>0.60983929149921345</v>
      </c>
      <c r="L22" s="10">
        <f>AVERAGE('2007:2025'!J22)</f>
        <v>157.02048336842103</v>
      </c>
      <c r="M22" s="10">
        <f>STDEV('2007:2025'!J22)/SQRT(1+E$1-C$1)</f>
        <v>4.41855119016682</v>
      </c>
      <c r="N22" s="10">
        <f>AVERAGE('2007:2025'!K22)</f>
        <v>3.5824456025960574</v>
      </c>
      <c r="O22" s="29">
        <f>STDEV('2007:2025'!K22)/SQRT(1+E$1-C$1)</f>
        <v>0.15445243241639064</v>
      </c>
      <c r="P22" s="10">
        <f>AVERAGE('2007:2025'!N22)</f>
        <v>59.290526315789485</v>
      </c>
      <c r="Q22" s="10">
        <f>STDEV('2007:2025'!N22)/SQRT(1+E$1-C$1)</f>
        <v>7.8512155900803382</v>
      </c>
      <c r="R22" s="10">
        <f>AVERAGE('2007:2025'!O22)</f>
        <v>17.473684210526315</v>
      </c>
      <c r="S22" s="48">
        <f>STDEV('2007:2025'!O22)/SQRT(1+E$1-C$1)</f>
        <v>1.0797671967318681</v>
      </c>
      <c r="T22" s="10">
        <f>AVERAGE('2007:2025'!R22)</f>
        <v>6.4119071805500365</v>
      </c>
      <c r="U22" s="48">
        <f>STDEV('2007:2025'!R22)/SQRT(1+E$1-C$1)</f>
        <v>0.28968370928384479</v>
      </c>
      <c r="V22" s="10">
        <f>AVERAGE('2007:2025'!S22)</f>
        <v>22.11807270544708</v>
      </c>
      <c r="W22" s="10">
        <f>STDEV('2007:2025'!S22)/SQRT(1+E$1-C$1)</f>
        <v>1.6752591166340935</v>
      </c>
      <c r="X22" s="3"/>
      <c r="Y22" s="51">
        <f>MAX('2007:2025'!N22)</f>
        <v>107.60000000000004</v>
      </c>
      <c r="Z22" s="51">
        <f>MIN('2007:2025'!N22)</f>
        <v>9.0000000000000018</v>
      </c>
    </row>
    <row r="23" spans="1:26" ht="13.5" thickTop="1" x14ac:dyDescent="0.2">
      <c r="A23" s="1" t="s">
        <v>35</v>
      </c>
      <c r="B23" s="30">
        <f>AVERAGE(B11:B22)</f>
        <v>6.98138593430415</v>
      </c>
      <c r="C23" s="30"/>
      <c r="D23" s="30">
        <f>AVERAGE(D11:D22)</f>
        <v>17.14838874507134</v>
      </c>
      <c r="E23" s="30"/>
      <c r="F23" s="30">
        <f>AVERAGE(F11:F22)</f>
        <v>11.645603536994656</v>
      </c>
      <c r="G23" s="30"/>
      <c r="H23" s="30">
        <f>MAX(H11:H22)</f>
        <v>39.99</v>
      </c>
      <c r="I23" s="30">
        <f>MIN(I11:I22)</f>
        <v>-10.59</v>
      </c>
      <c r="J23" s="30">
        <f>AVERAGE(J11:J22)</f>
        <v>75.060007811594986</v>
      </c>
      <c r="K23" s="31"/>
      <c r="L23" s="32">
        <f>SUM(L11:L22)</f>
        <v>5469.362896421052</v>
      </c>
      <c r="M23" s="32"/>
      <c r="N23" s="30">
        <f>AVERAGE(N11:N22)</f>
        <v>3.2335628980209346</v>
      </c>
      <c r="O23" s="30"/>
      <c r="P23" s="32">
        <f>SUM(P11:P22)</f>
        <v>601.13178947368431</v>
      </c>
      <c r="Q23" s="30"/>
      <c r="R23" s="30">
        <f>SUM(R11:R22)</f>
        <v>150.05263157894734</v>
      </c>
      <c r="S23" s="30"/>
      <c r="T23" s="30">
        <f>AVERAGE(T11:T22)</f>
        <v>13.085991574408046</v>
      </c>
      <c r="U23" s="30"/>
      <c r="V23" s="32">
        <f>SUM(V11:V22)</f>
        <v>929.9079586954515</v>
      </c>
      <c r="W23" s="30"/>
      <c r="X23" s="3"/>
      <c r="Y23">
        <f>MAX(Y11:Y22)</f>
        <v>228.12</v>
      </c>
      <c r="Z23">
        <f>MIN(Z11:Z22)</f>
        <v>0.4</v>
      </c>
    </row>
    <row r="24" spans="1:26" ht="14.25" x14ac:dyDescent="0.2">
      <c r="A24" s="3"/>
      <c r="B24" s="33"/>
      <c r="C24" s="33"/>
      <c r="D24" s="33"/>
      <c r="E24" s="33"/>
      <c r="F24" s="33"/>
      <c r="G24" s="22"/>
      <c r="H24" s="22"/>
      <c r="I24" s="2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"/>
    </row>
  </sheetData>
  <phoneticPr fontId="2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4" sqref="C34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7" t="s">
        <v>77</v>
      </c>
      <c r="B2" s="57" t="s">
        <v>78</v>
      </c>
      <c r="C2" s="2" t="s">
        <v>79</v>
      </c>
    </row>
    <row r="3" spans="1:3" x14ac:dyDescent="0.2">
      <c r="A3" s="58" t="s">
        <v>4</v>
      </c>
      <c r="B3" s="59" t="s">
        <v>48</v>
      </c>
      <c r="C3" t="s">
        <v>80</v>
      </c>
    </row>
    <row r="4" spans="1:3" x14ac:dyDescent="0.2">
      <c r="A4" s="58" t="s">
        <v>5</v>
      </c>
      <c r="B4" s="59" t="s">
        <v>48</v>
      </c>
      <c r="C4" t="s">
        <v>81</v>
      </c>
    </row>
    <row r="5" spans="1:3" x14ac:dyDescent="0.2">
      <c r="A5" s="58" t="s">
        <v>6</v>
      </c>
      <c r="B5" s="59" t="s">
        <v>48</v>
      </c>
      <c r="C5" t="s">
        <v>82</v>
      </c>
    </row>
    <row r="6" spans="1:3" x14ac:dyDescent="0.2">
      <c r="A6" s="58" t="s">
        <v>7</v>
      </c>
      <c r="B6" s="59" t="s">
        <v>48</v>
      </c>
      <c r="C6" t="s">
        <v>83</v>
      </c>
    </row>
    <row r="7" spans="1:3" x14ac:dyDescent="0.2">
      <c r="A7" s="58" t="s">
        <v>8</v>
      </c>
      <c r="B7" s="59"/>
      <c r="C7" t="s">
        <v>84</v>
      </c>
    </row>
    <row r="8" spans="1:3" x14ac:dyDescent="0.2">
      <c r="A8" s="58" t="s">
        <v>9</v>
      </c>
      <c r="B8" s="59" t="s">
        <v>48</v>
      </c>
      <c r="C8" t="s">
        <v>85</v>
      </c>
    </row>
    <row r="9" spans="1:3" x14ac:dyDescent="0.2">
      <c r="A9" s="58" t="s">
        <v>8</v>
      </c>
      <c r="B9" s="59"/>
      <c r="C9" t="s">
        <v>86</v>
      </c>
    </row>
    <row r="10" spans="1:3" x14ac:dyDescent="0.2">
      <c r="A10" s="58" t="s">
        <v>10</v>
      </c>
      <c r="B10" s="59" t="s">
        <v>87</v>
      </c>
      <c r="C10" t="s">
        <v>88</v>
      </c>
    </row>
    <row r="11" spans="1:3" x14ac:dyDescent="0.2">
      <c r="A11" s="58" t="s">
        <v>11</v>
      </c>
      <c r="B11" s="59" t="s">
        <v>20</v>
      </c>
      <c r="C11" t="s">
        <v>89</v>
      </c>
    </row>
    <row r="12" spans="1:3" x14ac:dyDescent="0.2">
      <c r="A12" s="58" t="s">
        <v>12</v>
      </c>
      <c r="B12" s="59" t="s">
        <v>21</v>
      </c>
      <c r="C12" t="s">
        <v>90</v>
      </c>
    </row>
    <row r="13" spans="1:3" x14ac:dyDescent="0.2">
      <c r="A13" s="58" t="s">
        <v>91</v>
      </c>
      <c r="B13" s="59" t="s">
        <v>21</v>
      </c>
      <c r="C13" t="s">
        <v>92</v>
      </c>
    </row>
    <row r="14" spans="1:3" x14ac:dyDescent="0.2">
      <c r="A14" s="58" t="s">
        <v>8</v>
      </c>
      <c r="B14" s="59"/>
      <c r="C14" t="s">
        <v>93</v>
      </c>
    </row>
    <row r="15" spans="1:3" x14ac:dyDescent="0.2">
      <c r="A15" s="58" t="s">
        <v>14</v>
      </c>
      <c r="B15" s="59" t="s">
        <v>69</v>
      </c>
      <c r="C15" t="s">
        <v>94</v>
      </c>
    </row>
    <row r="16" spans="1:3" x14ac:dyDescent="0.2">
      <c r="A16" s="58" t="s">
        <v>15</v>
      </c>
      <c r="B16" s="59"/>
      <c r="C16" t="s">
        <v>95</v>
      </c>
    </row>
    <row r="17" spans="1:4" x14ac:dyDescent="0.2">
      <c r="A17" s="58" t="s">
        <v>16</v>
      </c>
      <c r="B17" s="59" t="s">
        <v>69</v>
      </c>
      <c r="C17" t="s">
        <v>96</v>
      </c>
    </row>
    <row r="18" spans="1:4" x14ac:dyDescent="0.2">
      <c r="A18" s="58" t="s">
        <v>8</v>
      </c>
      <c r="B18" s="59"/>
      <c r="C18" t="s">
        <v>97</v>
      </c>
    </row>
    <row r="19" spans="1:4" x14ac:dyDescent="0.2">
      <c r="A19" s="58" t="s">
        <v>64</v>
      </c>
      <c r="B19" s="60" t="s">
        <v>18</v>
      </c>
      <c r="C19" t="s">
        <v>98</v>
      </c>
    </row>
    <row r="20" spans="1:4" x14ac:dyDescent="0.2">
      <c r="A20" s="58" t="s">
        <v>99</v>
      </c>
      <c r="B20" s="59" t="s">
        <v>69</v>
      </c>
      <c r="C20" t="s">
        <v>100</v>
      </c>
      <c r="D20" t="s">
        <v>101</v>
      </c>
    </row>
    <row r="24" spans="1:4" x14ac:dyDescent="0.2">
      <c r="A24" s="12"/>
      <c r="B24" s="12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2"/>
      <c r="B30" s="12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C43" sqref="C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3</v>
      </c>
    </row>
    <row r="2" spans="1:20" x14ac:dyDescent="0.2">
      <c r="B2" s="1" t="s">
        <v>50</v>
      </c>
    </row>
    <row r="3" spans="1:20" x14ac:dyDescent="0.2">
      <c r="B3" s="2"/>
    </row>
    <row r="4" spans="1:20" x14ac:dyDescent="0.2">
      <c r="B4" s="3" t="s">
        <v>1</v>
      </c>
    </row>
    <row r="5" spans="1:20" x14ac:dyDescent="0.2">
      <c r="B5" s="3" t="s">
        <v>2</v>
      </c>
    </row>
    <row r="6" spans="1:20" x14ac:dyDescent="0.2">
      <c r="B6" s="1"/>
    </row>
    <row r="7" spans="1:20" x14ac:dyDescent="0.2">
      <c r="B7" s="1"/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1.893548387096774</v>
      </c>
      <c r="C11" s="7">
        <v>9.4396774193548385</v>
      </c>
      <c r="D11" s="7">
        <v>5.4645161290322584</v>
      </c>
      <c r="E11" s="7">
        <v>14.2</v>
      </c>
      <c r="F11" s="20">
        <v>42025</v>
      </c>
      <c r="G11" s="7">
        <v>-3.82</v>
      </c>
      <c r="H11" s="20">
        <v>42005</v>
      </c>
      <c r="I11" s="7">
        <v>83.268387096774205</v>
      </c>
      <c r="J11" s="7">
        <v>213.17</v>
      </c>
      <c r="K11" s="7">
        <v>4.0212903225806462</v>
      </c>
      <c r="L11" s="7">
        <v>18.25</v>
      </c>
      <c r="M11" s="20">
        <v>42019</v>
      </c>
      <c r="N11" s="7">
        <v>33.28</v>
      </c>
      <c r="O11" s="8">
        <v>16</v>
      </c>
      <c r="P11" s="7">
        <v>7.33</v>
      </c>
      <c r="Q11" s="20">
        <v>42020</v>
      </c>
      <c r="R11" s="7">
        <v>5.2809677419354832</v>
      </c>
      <c r="S11" s="7">
        <v>31.823509209144518</v>
      </c>
    </row>
    <row r="12" spans="1:20" x14ac:dyDescent="0.2">
      <c r="A12" s="1" t="s">
        <v>24</v>
      </c>
      <c r="B12" s="7">
        <v>2.9941379310344827</v>
      </c>
      <c r="C12" s="7">
        <v>10.71034482758621</v>
      </c>
      <c r="D12" s="7">
        <v>6.6593103448275865</v>
      </c>
      <c r="E12" s="7">
        <v>16.47</v>
      </c>
      <c r="F12" s="20">
        <v>41697</v>
      </c>
      <c r="G12" s="7">
        <v>-2.09</v>
      </c>
      <c r="H12" s="20">
        <v>41681</v>
      </c>
      <c r="I12" s="7">
        <v>82.676551724137923</v>
      </c>
      <c r="J12" s="7">
        <v>261.22000000000003</v>
      </c>
      <c r="K12" s="7">
        <v>3.0758620689655172</v>
      </c>
      <c r="L12" s="7">
        <v>14.97</v>
      </c>
      <c r="M12" s="20">
        <v>41687</v>
      </c>
      <c r="N12" s="7">
        <v>33.68</v>
      </c>
      <c r="O12" s="8">
        <v>11</v>
      </c>
      <c r="P12" s="7">
        <v>12.08</v>
      </c>
      <c r="Q12" s="20">
        <v>41697</v>
      </c>
      <c r="R12" s="7">
        <v>6.3279310344827593</v>
      </c>
      <c r="S12" s="7">
        <v>37.133662645096315</v>
      </c>
    </row>
    <row r="13" spans="1:20" x14ac:dyDescent="0.2">
      <c r="A13" s="1" t="s">
        <v>25</v>
      </c>
      <c r="B13" s="7">
        <v>2.1641935483870971</v>
      </c>
      <c r="C13" s="7">
        <v>11.400967741935482</v>
      </c>
      <c r="D13" s="7">
        <v>6.5751612903225807</v>
      </c>
      <c r="E13" s="7">
        <v>19.2</v>
      </c>
      <c r="F13" s="20">
        <v>41700</v>
      </c>
      <c r="G13" s="7">
        <v>-1.75</v>
      </c>
      <c r="H13" s="20">
        <v>41719</v>
      </c>
      <c r="I13" s="7">
        <v>79.109032258064502</v>
      </c>
      <c r="J13" s="7">
        <v>416.53</v>
      </c>
      <c r="K13" s="7">
        <v>3.6238709677419356</v>
      </c>
      <c r="L13" s="7">
        <v>17.25</v>
      </c>
      <c r="M13" s="20">
        <v>41708</v>
      </c>
      <c r="N13" s="7">
        <v>91.7</v>
      </c>
      <c r="O13" s="8">
        <v>18</v>
      </c>
      <c r="P13" s="7">
        <v>14.06</v>
      </c>
      <c r="Q13" s="20">
        <v>41725</v>
      </c>
      <c r="R13" s="7">
        <v>7.6351612903225794</v>
      </c>
      <c r="S13" s="7">
        <v>61.191939758141551</v>
      </c>
    </row>
    <row r="14" spans="1:20" x14ac:dyDescent="0.2">
      <c r="A14" s="1" t="s">
        <v>26</v>
      </c>
      <c r="B14" s="7">
        <v>3.9663333333333322</v>
      </c>
      <c r="C14" s="7">
        <v>14.886666666666667</v>
      </c>
      <c r="D14" s="7">
        <v>9.1873333333333331</v>
      </c>
      <c r="E14" s="7">
        <v>26.05</v>
      </c>
      <c r="F14" s="20">
        <v>41755</v>
      </c>
      <c r="G14" s="7">
        <v>-0.88</v>
      </c>
      <c r="H14" s="20">
        <v>41741</v>
      </c>
      <c r="I14" s="7">
        <v>77.410333333333327</v>
      </c>
      <c r="J14" s="7">
        <v>574.46</v>
      </c>
      <c r="K14" s="7">
        <v>3.3383333333333325</v>
      </c>
      <c r="L14" s="7">
        <v>17.190000000000001</v>
      </c>
      <c r="M14" s="20">
        <v>41747</v>
      </c>
      <c r="N14" s="7">
        <v>84.95</v>
      </c>
      <c r="O14" s="8">
        <v>18</v>
      </c>
      <c r="P14" s="7">
        <v>31.68</v>
      </c>
      <c r="Q14" s="20">
        <v>41739</v>
      </c>
      <c r="R14" s="7">
        <v>10.462999999999997</v>
      </c>
      <c r="S14" s="7">
        <v>85.951856768439669</v>
      </c>
    </row>
    <row r="15" spans="1:20" x14ac:dyDescent="0.2">
      <c r="A15" s="1" t="s">
        <v>27</v>
      </c>
      <c r="B15" s="7">
        <v>7.7280645161290309</v>
      </c>
      <c r="C15" s="7">
        <v>17.552903225806453</v>
      </c>
      <c r="D15" s="7">
        <v>12.219032258064518</v>
      </c>
      <c r="E15" s="7">
        <v>22.93</v>
      </c>
      <c r="F15" s="20">
        <v>41762</v>
      </c>
      <c r="G15" s="7">
        <v>0.86</v>
      </c>
      <c r="H15" s="20">
        <v>41760</v>
      </c>
      <c r="I15" s="7">
        <v>81.380967741935493</v>
      </c>
      <c r="J15" s="34">
        <v>560</v>
      </c>
      <c r="K15" s="7">
        <v>2.0745161290322591</v>
      </c>
      <c r="L15" s="7">
        <v>10.92</v>
      </c>
      <c r="M15" s="20">
        <v>41763</v>
      </c>
      <c r="N15" s="7">
        <v>228.12</v>
      </c>
      <c r="O15" s="8">
        <v>24</v>
      </c>
      <c r="P15" s="7">
        <v>36.83</v>
      </c>
      <c r="Q15" s="20">
        <v>41769</v>
      </c>
      <c r="R15" s="7">
        <v>14.425161290322578</v>
      </c>
      <c r="S15" s="7">
        <v>93.555395939680594</v>
      </c>
      <c r="T15" s="37"/>
    </row>
    <row r="16" spans="1:20" x14ac:dyDescent="0.2">
      <c r="A16" s="1" t="s">
        <v>28</v>
      </c>
      <c r="B16" s="7">
        <v>10.272666666666668</v>
      </c>
      <c r="C16" s="7">
        <v>21.397333333333325</v>
      </c>
      <c r="D16" s="7">
        <v>15.336333333333334</v>
      </c>
      <c r="E16" s="7">
        <v>29.59</v>
      </c>
      <c r="F16" s="20">
        <v>41812</v>
      </c>
      <c r="G16" s="7">
        <v>5.33</v>
      </c>
      <c r="H16" s="20">
        <v>41797</v>
      </c>
      <c r="I16" s="7">
        <v>77.578999999999979</v>
      </c>
      <c r="J16" s="34">
        <v>680.44</v>
      </c>
      <c r="K16" s="7">
        <v>2.2033333333333336</v>
      </c>
      <c r="L16" s="7">
        <v>11.27</v>
      </c>
      <c r="M16" s="20">
        <v>41806</v>
      </c>
      <c r="N16" s="7">
        <v>95.03</v>
      </c>
      <c r="O16" s="8">
        <v>16</v>
      </c>
      <c r="P16" s="7">
        <v>19.600000000000001</v>
      </c>
      <c r="Q16" s="20">
        <v>41791</v>
      </c>
      <c r="R16" s="7">
        <v>16.598000000000003</v>
      </c>
      <c r="S16" s="7">
        <v>121.60701222381736</v>
      </c>
    </row>
    <row r="17" spans="1:20" x14ac:dyDescent="0.2">
      <c r="A17" s="1" t="s">
        <v>29</v>
      </c>
      <c r="B17" s="7">
        <v>11.359354838709679</v>
      </c>
      <c r="C17" s="7">
        <v>26.364193548387096</v>
      </c>
      <c r="D17" s="7">
        <v>18.265161290322581</v>
      </c>
      <c r="E17" s="7">
        <v>32.51</v>
      </c>
      <c r="F17" s="20">
        <v>41839</v>
      </c>
      <c r="G17" s="7">
        <v>7.53</v>
      </c>
      <c r="H17" s="20">
        <v>41833</v>
      </c>
      <c r="I17" s="7">
        <v>65.489032258064512</v>
      </c>
      <c r="J17" s="7">
        <v>773.12</v>
      </c>
      <c r="K17" s="7">
        <v>2.6306451612903223</v>
      </c>
      <c r="L17" s="7">
        <v>12.62</v>
      </c>
      <c r="M17" s="20">
        <v>41848</v>
      </c>
      <c r="N17" s="7">
        <v>9.9</v>
      </c>
      <c r="O17" s="8">
        <v>3</v>
      </c>
      <c r="P17" s="7">
        <v>8.51</v>
      </c>
      <c r="Q17" s="20">
        <v>41832</v>
      </c>
      <c r="R17" s="7">
        <v>18.794838709677414</v>
      </c>
      <c r="S17" s="7">
        <v>168.22152101345716</v>
      </c>
    </row>
    <row r="18" spans="1:20" x14ac:dyDescent="0.2">
      <c r="A18" s="1" t="s">
        <v>30</v>
      </c>
      <c r="B18" s="7">
        <v>12.418387096774195</v>
      </c>
      <c r="C18" s="7">
        <v>26.489032258064515</v>
      </c>
      <c r="D18" s="7">
        <v>18.517741935483873</v>
      </c>
      <c r="E18" s="7">
        <v>33.31</v>
      </c>
      <c r="F18" s="20">
        <v>41856</v>
      </c>
      <c r="G18" s="7">
        <v>7.86</v>
      </c>
      <c r="H18" s="20">
        <v>41866</v>
      </c>
      <c r="I18" s="7">
        <v>66.405161290322582</v>
      </c>
      <c r="J18" s="7">
        <v>703.82</v>
      </c>
      <c r="K18" s="7">
        <v>3.2490322580645157</v>
      </c>
      <c r="L18" s="7">
        <v>13.03</v>
      </c>
      <c r="M18" s="20">
        <v>41856</v>
      </c>
      <c r="N18" s="7">
        <v>12.88</v>
      </c>
      <c r="O18" s="8">
        <v>6</v>
      </c>
      <c r="P18" s="7">
        <v>7.33</v>
      </c>
      <c r="Q18" s="20">
        <v>41856</v>
      </c>
      <c r="R18" s="7">
        <v>20.210645161290326</v>
      </c>
      <c r="S18" s="7">
        <v>163.25627506433278</v>
      </c>
    </row>
    <row r="19" spans="1:20" x14ac:dyDescent="0.2">
      <c r="A19" s="1" t="s">
        <v>31</v>
      </c>
      <c r="B19" s="7">
        <v>9.4236666666666675</v>
      </c>
      <c r="C19" s="7">
        <v>21.901000000000003</v>
      </c>
      <c r="D19" s="7">
        <v>15.113333333333332</v>
      </c>
      <c r="E19" s="7">
        <v>29.52</v>
      </c>
      <c r="F19" s="20">
        <v>41884</v>
      </c>
      <c r="G19" s="7">
        <v>3.13</v>
      </c>
      <c r="H19" s="20">
        <v>41909</v>
      </c>
      <c r="I19" s="7">
        <v>70.016000000000005</v>
      </c>
      <c r="J19" s="7">
        <v>491.96</v>
      </c>
      <c r="K19" s="7">
        <v>2.8160000000000003</v>
      </c>
      <c r="L19" s="7">
        <v>13.58</v>
      </c>
      <c r="M19" s="20">
        <v>41887</v>
      </c>
      <c r="N19" s="7">
        <v>20.399999999999999</v>
      </c>
      <c r="O19" s="8">
        <v>7</v>
      </c>
      <c r="P19" s="7">
        <v>11.29</v>
      </c>
      <c r="Q19" s="20">
        <v>41891</v>
      </c>
      <c r="R19" s="7">
        <v>16.941666666666666</v>
      </c>
      <c r="S19" s="7">
        <v>106.07272642064552</v>
      </c>
    </row>
    <row r="20" spans="1:20" x14ac:dyDescent="0.2">
      <c r="A20" s="1" t="s">
        <v>32</v>
      </c>
      <c r="B20" s="7">
        <v>6.7509677419354839</v>
      </c>
      <c r="C20" s="7">
        <v>16.186774193548391</v>
      </c>
      <c r="D20" s="7">
        <v>11.105161290322584</v>
      </c>
      <c r="E20" s="7">
        <v>23.87</v>
      </c>
      <c r="F20" s="20">
        <v>41918</v>
      </c>
      <c r="G20" s="7">
        <v>0.13</v>
      </c>
      <c r="H20" s="20">
        <v>41936</v>
      </c>
      <c r="I20" s="7">
        <v>76.061935483870954</v>
      </c>
      <c r="J20" s="7">
        <v>321.41000000000003</v>
      </c>
      <c r="K20" s="7">
        <v>2.9832258064516126</v>
      </c>
      <c r="L20" s="7">
        <v>17.170000000000002</v>
      </c>
      <c r="M20" s="20">
        <v>41942</v>
      </c>
      <c r="N20" s="7">
        <v>97.6</v>
      </c>
      <c r="O20" s="8">
        <v>11</v>
      </c>
      <c r="P20" s="7">
        <v>27.52</v>
      </c>
      <c r="Q20" s="20">
        <v>41919</v>
      </c>
      <c r="R20" s="7">
        <v>12.646129032258063</v>
      </c>
      <c r="S20" s="7">
        <v>62.736805065595824</v>
      </c>
    </row>
    <row r="21" spans="1:20" x14ac:dyDescent="0.2">
      <c r="A21" s="1" t="s">
        <v>33</v>
      </c>
      <c r="B21" s="7">
        <v>3.7739999999999991</v>
      </c>
      <c r="C21" s="7">
        <v>8.695333333333334</v>
      </c>
      <c r="D21" s="7">
        <v>6.0246666666666675</v>
      </c>
      <c r="E21" s="7">
        <v>12.54</v>
      </c>
      <c r="F21" s="20">
        <v>41952</v>
      </c>
      <c r="G21" s="7">
        <v>-1.01</v>
      </c>
      <c r="H21" s="20">
        <v>41969</v>
      </c>
      <c r="I21" s="7">
        <v>85.100999999999985</v>
      </c>
      <c r="J21" s="7">
        <v>141.55000000000001</v>
      </c>
      <c r="K21" s="7">
        <v>3.1533333333333333</v>
      </c>
      <c r="L21" s="7">
        <v>15.58</v>
      </c>
      <c r="M21" s="20">
        <v>41972</v>
      </c>
      <c r="N21" s="7">
        <v>111.48</v>
      </c>
      <c r="O21" s="8">
        <v>18</v>
      </c>
      <c r="P21" s="7">
        <v>32.869999999999997</v>
      </c>
      <c r="Q21" s="20">
        <v>41945</v>
      </c>
      <c r="R21" s="7">
        <v>8.1086666666666662</v>
      </c>
      <c r="S21" s="7">
        <v>26.597583045306013</v>
      </c>
      <c r="T21" s="37"/>
    </row>
    <row r="22" spans="1:20" ht="13.5" thickBot="1" x14ac:dyDescent="0.25">
      <c r="A22" s="9" t="s">
        <v>34</v>
      </c>
      <c r="B22" s="10">
        <v>1.0558064516129033</v>
      </c>
      <c r="C22" s="10">
        <v>6.8812903225806439</v>
      </c>
      <c r="D22" s="10">
        <v>3.8345161290322571</v>
      </c>
      <c r="E22" s="10">
        <v>13.35</v>
      </c>
      <c r="F22" s="21">
        <v>41996</v>
      </c>
      <c r="G22" s="10">
        <v>-5.36</v>
      </c>
      <c r="H22" s="21">
        <v>41997</v>
      </c>
      <c r="I22" s="10">
        <v>87.47225806451614</v>
      </c>
      <c r="J22" s="10">
        <v>136.04</v>
      </c>
      <c r="K22" s="10">
        <v>3.0535483870967739</v>
      </c>
      <c r="L22" s="10">
        <v>13.88</v>
      </c>
      <c r="M22" s="21">
        <v>41977</v>
      </c>
      <c r="N22" s="10">
        <v>92.08</v>
      </c>
      <c r="O22" s="11">
        <v>22</v>
      </c>
      <c r="P22" s="10">
        <v>13.27</v>
      </c>
      <c r="Q22" s="21">
        <v>41983</v>
      </c>
      <c r="R22" s="10">
        <v>4.9332258064516141</v>
      </c>
      <c r="S22" s="10">
        <v>19.018230080525978</v>
      </c>
    </row>
    <row r="23" spans="1:20" ht="13.5" thickTop="1" x14ac:dyDescent="0.2">
      <c r="A23" s="1" t="s">
        <v>35</v>
      </c>
      <c r="B23" s="7">
        <v>6.1500939315288603</v>
      </c>
      <c r="C23" s="7">
        <v>15.992126405883079</v>
      </c>
      <c r="D23" s="7">
        <v>10.691855611172906</v>
      </c>
      <c r="E23" s="7">
        <v>33.31</v>
      </c>
      <c r="F23" s="20">
        <v>39665</v>
      </c>
      <c r="G23" s="7">
        <v>-5.36</v>
      </c>
      <c r="H23" s="20">
        <v>39806</v>
      </c>
      <c r="I23" s="7">
        <v>77.664138270918286</v>
      </c>
      <c r="J23" s="7">
        <v>5273.72</v>
      </c>
      <c r="K23" s="7">
        <v>3.0185825917686322</v>
      </c>
      <c r="L23" s="7">
        <v>18.25</v>
      </c>
      <c r="M23" s="20">
        <v>39462</v>
      </c>
      <c r="N23" s="7">
        <v>911.1</v>
      </c>
      <c r="O23" s="8">
        <v>170</v>
      </c>
      <c r="P23" s="7">
        <v>36.83</v>
      </c>
      <c r="Q23" s="20">
        <v>39578</v>
      </c>
      <c r="R23" s="7">
        <v>11.863782783339515</v>
      </c>
      <c r="S23" s="7">
        <v>977.1665172341834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-0.14000000000000001</v>
      </c>
      <c r="G28" s="3" t="s">
        <v>18</v>
      </c>
      <c r="H28" s="13">
        <v>39777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-0.34</v>
      </c>
      <c r="G29" s="3" t="s">
        <v>18</v>
      </c>
      <c r="H29" s="13">
        <v>39553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19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17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2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43" sqref="B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51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52</v>
      </c>
    </row>
    <row r="7" spans="1:20" x14ac:dyDescent="0.2">
      <c r="B7" s="1" t="s">
        <v>60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0.36161290322580625</v>
      </c>
      <c r="C11" s="7">
        <v>6.4587096774193569</v>
      </c>
      <c r="D11" s="7">
        <v>3.2251612903225801</v>
      </c>
      <c r="E11" s="7">
        <v>14.54</v>
      </c>
      <c r="F11" s="20">
        <v>42027</v>
      </c>
      <c r="G11" s="7">
        <v>-5.43</v>
      </c>
      <c r="H11" s="20">
        <v>42013</v>
      </c>
      <c r="I11" s="7">
        <v>87.005806451612884</v>
      </c>
      <c r="J11" s="7">
        <v>172.48</v>
      </c>
      <c r="K11" s="7">
        <v>4.3661290322580646</v>
      </c>
      <c r="L11" s="7">
        <v>22.32</v>
      </c>
      <c r="M11" s="20">
        <v>42028</v>
      </c>
      <c r="N11" s="7">
        <v>54.07</v>
      </c>
      <c r="O11" s="8">
        <v>20</v>
      </c>
      <c r="P11" s="7">
        <v>11.68</v>
      </c>
      <c r="Q11" s="20">
        <v>42031</v>
      </c>
      <c r="R11" s="7">
        <v>4.2054838709677425</v>
      </c>
      <c r="S11" s="7">
        <v>24.967366379862181</v>
      </c>
    </row>
    <row r="12" spans="1:20" x14ac:dyDescent="0.2">
      <c r="A12" s="1" t="s">
        <v>24</v>
      </c>
      <c r="B12" s="7">
        <v>0.85678571428571437</v>
      </c>
      <c r="C12" s="7">
        <v>8.6371428571428588</v>
      </c>
      <c r="D12" s="7">
        <v>4.4050000000000002</v>
      </c>
      <c r="E12" s="7">
        <v>16.66</v>
      </c>
      <c r="F12" s="20">
        <v>41697</v>
      </c>
      <c r="G12" s="7">
        <v>-2.81</v>
      </c>
      <c r="H12" s="20">
        <v>41686</v>
      </c>
      <c r="I12" s="7">
        <v>77.980357142857173</v>
      </c>
      <c r="J12" s="7">
        <v>264.35000000000002</v>
      </c>
      <c r="K12" s="7">
        <v>3.2596428571428571</v>
      </c>
      <c r="L12" s="7">
        <v>16.05</v>
      </c>
      <c r="M12" s="20">
        <v>41674</v>
      </c>
      <c r="N12" s="7">
        <v>26.34</v>
      </c>
      <c r="O12" s="8">
        <v>10</v>
      </c>
      <c r="P12" s="7">
        <v>14.06</v>
      </c>
      <c r="Q12" s="20">
        <v>41678</v>
      </c>
      <c r="R12" s="7">
        <v>4.8982142857142863</v>
      </c>
      <c r="S12" s="7">
        <v>37.340785303013554</v>
      </c>
    </row>
    <row r="13" spans="1:20" x14ac:dyDescent="0.2">
      <c r="A13" s="1" t="s">
        <v>25</v>
      </c>
      <c r="B13" s="7">
        <v>2.2409677419354841</v>
      </c>
      <c r="C13" s="7">
        <v>13.145806451612902</v>
      </c>
      <c r="D13" s="7">
        <v>7.4054838709677409</v>
      </c>
      <c r="E13" s="7">
        <v>22.73</v>
      </c>
      <c r="F13" s="20">
        <v>41711</v>
      </c>
      <c r="G13" s="7">
        <v>-3.28</v>
      </c>
      <c r="H13" s="20">
        <v>41723</v>
      </c>
      <c r="I13" s="7">
        <v>67.626451612903224</v>
      </c>
      <c r="J13" s="7">
        <v>489.99</v>
      </c>
      <c r="K13" s="7">
        <v>2.9974193548387094</v>
      </c>
      <c r="L13" s="7">
        <v>17.89</v>
      </c>
      <c r="M13" s="20">
        <v>41703</v>
      </c>
      <c r="N13" s="7">
        <v>49.3</v>
      </c>
      <c r="O13" s="8">
        <v>7</v>
      </c>
      <c r="P13" s="7">
        <v>17.23</v>
      </c>
      <c r="Q13" s="20">
        <v>41703</v>
      </c>
      <c r="R13" s="7">
        <v>7.2390322580645163</v>
      </c>
      <c r="S13" s="7">
        <v>78.603452613840744</v>
      </c>
    </row>
    <row r="14" spans="1:20" x14ac:dyDescent="0.2">
      <c r="A14" s="1" t="s">
        <v>26</v>
      </c>
      <c r="B14" s="7">
        <v>3.6813333333333333</v>
      </c>
      <c r="C14" s="7">
        <v>14.236666666666668</v>
      </c>
      <c r="D14" s="7">
        <v>8.5370000000000008</v>
      </c>
      <c r="E14" s="7">
        <v>25.86</v>
      </c>
      <c r="F14" s="20">
        <v>41752</v>
      </c>
      <c r="G14" s="7">
        <v>0.59</v>
      </c>
      <c r="H14" s="20">
        <v>41742</v>
      </c>
      <c r="I14" s="7">
        <v>73.343333333333334</v>
      </c>
      <c r="J14" s="7">
        <v>515.95000000000005</v>
      </c>
      <c r="K14" s="7">
        <v>3.1766666666666663</v>
      </c>
      <c r="L14" s="7">
        <v>14.25</v>
      </c>
      <c r="M14" s="20">
        <v>41753</v>
      </c>
      <c r="N14" s="7">
        <v>55.24</v>
      </c>
      <c r="O14" s="8">
        <v>14</v>
      </c>
      <c r="P14" s="7">
        <v>16.829999999999998</v>
      </c>
      <c r="Q14" s="20">
        <v>41739</v>
      </c>
      <c r="R14" s="7">
        <v>9.85</v>
      </c>
      <c r="S14" s="7">
        <v>86.986826623457816</v>
      </c>
    </row>
    <row r="15" spans="1:20" x14ac:dyDescent="0.2">
      <c r="A15" s="1" t="s">
        <v>27</v>
      </c>
      <c r="B15" s="7">
        <v>8.187096774193547</v>
      </c>
      <c r="C15" s="7">
        <v>20.401612903225804</v>
      </c>
      <c r="D15" s="7">
        <v>13.936774193548388</v>
      </c>
      <c r="E15" s="7">
        <v>27.99</v>
      </c>
      <c r="F15" s="20">
        <v>41766</v>
      </c>
      <c r="G15" s="7">
        <v>1.86</v>
      </c>
      <c r="H15" s="20">
        <v>41764</v>
      </c>
      <c r="I15" s="7">
        <v>71.421612903225792</v>
      </c>
      <c r="J15" s="34">
        <v>723.64</v>
      </c>
      <c r="K15" s="7">
        <v>2.9506451612903231</v>
      </c>
      <c r="L15" s="7">
        <v>13.27</v>
      </c>
      <c r="M15" s="20">
        <v>41782</v>
      </c>
      <c r="N15" s="7">
        <v>42.75</v>
      </c>
      <c r="O15" s="8">
        <v>10</v>
      </c>
      <c r="P15" s="7">
        <v>10.29</v>
      </c>
      <c r="Q15" s="20">
        <v>41768</v>
      </c>
      <c r="R15" s="7">
        <v>15.277419354838711</v>
      </c>
      <c r="S15" s="7">
        <v>131.8694321959081</v>
      </c>
      <c r="T15" s="37"/>
    </row>
    <row r="16" spans="1:20" x14ac:dyDescent="0.2">
      <c r="A16" s="1" t="s">
        <v>28</v>
      </c>
      <c r="B16" s="7">
        <v>11.421333333333331</v>
      </c>
      <c r="C16" s="7">
        <v>24.761666666666663</v>
      </c>
      <c r="D16" s="7">
        <v>17.685333333333336</v>
      </c>
      <c r="E16" s="7">
        <v>33.5</v>
      </c>
      <c r="F16" s="20">
        <v>41803</v>
      </c>
      <c r="G16" s="7">
        <v>7.54</v>
      </c>
      <c r="H16" s="20">
        <v>41792</v>
      </c>
      <c r="I16" s="7">
        <v>68.171333333333337</v>
      </c>
      <c r="J16" s="34">
        <v>766.27</v>
      </c>
      <c r="K16" s="7">
        <v>2.7516666666666674</v>
      </c>
      <c r="L16" s="7">
        <v>16.11</v>
      </c>
      <c r="M16" s="20">
        <v>41798</v>
      </c>
      <c r="N16" s="7">
        <v>70.099999999999994</v>
      </c>
      <c r="O16" s="8">
        <v>13</v>
      </c>
      <c r="P16" s="7">
        <v>22.77</v>
      </c>
      <c r="Q16" s="20">
        <v>41807</v>
      </c>
      <c r="R16" s="7">
        <v>19.120999999999995</v>
      </c>
      <c r="S16" s="7">
        <v>155.30825386643048</v>
      </c>
    </row>
    <row r="17" spans="1:20" x14ac:dyDescent="0.2">
      <c r="A17" s="1" t="s">
        <v>29</v>
      </c>
      <c r="B17" s="7">
        <v>12.703225806451613</v>
      </c>
      <c r="C17" s="7">
        <v>28.038064516129037</v>
      </c>
      <c r="D17" s="7">
        <v>19.522903225806449</v>
      </c>
      <c r="E17" s="7">
        <v>33.72</v>
      </c>
      <c r="F17" s="20">
        <v>41851</v>
      </c>
      <c r="G17" s="7">
        <v>6.94</v>
      </c>
      <c r="H17" s="20">
        <v>41828</v>
      </c>
      <c r="I17" s="7">
        <v>62.252580645161302</v>
      </c>
      <c r="J17" s="7">
        <v>848.24</v>
      </c>
      <c r="K17" s="7">
        <v>3.0209677419354835</v>
      </c>
      <c r="L17" s="7">
        <v>12.68</v>
      </c>
      <c r="M17" s="20">
        <v>41851</v>
      </c>
      <c r="N17" s="7">
        <v>6.33</v>
      </c>
      <c r="O17" s="8">
        <v>3</v>
      </c>
      <c r="P17" s="7">
        <v>3.17</v>
      </c>
      <c r="Q17" s="20">
        <v>41833</v>
      </c>
      <c r="R17" s="7">
        <v>22.068387096774195</v>
      </c>
      <c r="S17" s="7">
        <v>194.46760009938023</v>
      </c>
    </row>
    <row r="18" spans="1:20" x14ac:dyDescent="0.2">
      <c r="A18" s="1" t="s">
        <v>30</v>
      </c>
      <c r="B18" s="7">
        <v>13.91258064516129</v>
      </c>
      <c r="C18" s="7">
        <v>27.744838709677424</v>
      </c>
      <c r="D18" s="7">
        <v>19.849354838709672</v>
      </c>
      <c r="E18" s="7">
        <v>34.85</v>
      </c>
      <c r="F18" s="20">
        <v>41870</v>
      </c>
      <c r="G18" s="7">
        <v>8.01</v>
      </c>
      <c r="H18" s="20">
        <v>41881</v>
      </c>
      <c r="I18" s="7">
        <v>65.159354838709675</v>
      </c>
      <c r="J18" s="7">
        <v>682.51</v>
      </c>
      <c r="K18" s="7">
        <v>3.1232258064516132</v>
      </c>
      <c r="L18" s="7">
        <v>13.58</v>
      </c>
      <c r="M18" s="20">
        <v>41871</v>
      </c>
      <c r="N18" s="7">
        <v>6.54</v>
      </c>
      <c r="O18" s="8">
        <v>8</v>
      </c>
      <c r="P18" s="7">
        <v>1.98</v>
      </c>
      <c r="Q18" s="20">
        <v>41852</v>
      </c>
      <c r="R18" s="7">
        <v>22.421612903225803</v>
      </c>
      <c r="S18" s="7">
        <v>164.20241608865371</v>
      </c>
    </row>
    <row r="19" spans="1:20" x14ac:dyDescent="0.2">
      <c r="A19" s="1" t="s">
        <v>31</v>
      </c>
      <c r="B19" s="7">
        <v>11.487</v>
      </c>
      <c r="C19" s="7">
        <v>22.77</v>
      </c>
      <c r="D19" s="7">
        <v>16.461666666666662</v>
      </c>
      <c r="E19" s="7">
        <v>30.18</v>
      </c>
      <c r="F19" s="20">
        <v>41890</v>
      </c>
      <c r="G19" s="7">
        <v>6.67</v>
      </c>
      <c r="H19" s="20">
        <v>41899</v>
      </c>
      <c r="I19" s="7">
        <v>69.853666666666655</v>
      </c>
      <c r="J19" s="7">
        <v>488.84276799999998</v>
      </c>
      <c r="K19" s="7">
        <v>2.6616666666666666</v>
      </c>
      <c r="L19" s="7">
        <v>11.54</v>
      </c>
      <c r="M19" s="20">
        <v>41893</v>
      </c>
      <c r="N19" s="7">
        <v>35.44</v>
      </c>
      <c r="O19" s="8">
        <v>8</v>
      </c>
      <c r="P19" s="7">
        <v>25.74</v>
      </c>
      <c r="Q19" s="20">
        <v>41900</v>
      </c>
      <c r="R19" s="7">
        <v>18.81066666666667</v>
      </c>
      <c r="S19" s="7">
        <v>107.65216417570825</v>
      </c>
    </row>
    <row r="20" spans="1:20" x14ac:dyDescent="0.2">
      <c r="A20" s="1" t="s">
        <v>32</v>
      </c>
      <c r="B20" s="7">
        <v>8.9</v>
      </c>
      <c r="C20" s="7">
        <v>18.883548387096777</v>
      </c>
      <c r="D20" s="7">
        <v>13.368387096774198</v>
      </c>
      <c r="E20" s="7">
        <v>27.59</v>
      </c>
      <c r="F20" s="20">
        <v>41918</v>
      </c>
      <c r="G20" s="7">
        <v>-1.21</v>
      </c>
      <c r="H20" s="20">
        <v>41931</v>
      </c>
      <c r="I20" s="7">
        <v>73.73064516129034</v>
      </c>
      <c r="J20" s="7">
        <v>364.41273600000011</v>
      </c>
      <c r="K20" s="7">
        <v>2.7580645161290329</v>
      </c>
      <c r="L20" s="7">
        <v>14.35</v>
      </c>
      <c r="M20" s="20">
        <v>41935</v>
      </c>
      <c r="N20" s="7">
        <v>42.21</v>
      </c>
      <c r="O20" s="8">
        <v>10</v>
      </c>
      <c r="P20" s="7">
        <v>23.97</v>
      </c>
      <c r="Q20" s="20">
        <v>41934</v>
      </c>
      <c r="R20" s="7">
        <v>14.147096774193553</v>
      </c>
      <c r="S20" s="7">
        <v>70.832327989809329</v>
      </c>
    </row>
    <row r="21" spans="1:20" x14ac:dyDescent="0.2">
      <c r="A21" s="1" t="s">
        <v>33</v>
      </c>
      <c r="B21" s="7">
        <v>5.7453333333333338</v>
      </c>
      <c r="C21" s="7">
        <v>12.661333333333335</v>
      </c>
      <c r="D21" s="7">
        <v>8.918000000000001</v>
      </c>
      <c r="E21" s="7">
        <v>21.54</v>
      </c>
      <c r="F21" s="20">
        <v>41944</v>
      </c>
      <c r="G21" s="7">
        <v>-0.01</v>
      </c>
      <c r="H21" s="20">
        <v>41973</v>
      </c>
      <c r="I21" s="7">
        <v>81.88</v>
      </c>
      <c r="J21" s="7">
        <v>188.95334400000002</v>
      </c>
      <c r="K21" s="7">
        <v>4.1879999999999997</v>
      </c>
      <c r="L21" s="7">
        <v>17.010000000000002</v>
      </c>
      <c r="M21" s="20">
        <v>41972</v>
      </c>
      <c r="N21" s="7">
        <v>82.52</v>
      </c>
      <c r="O21" s="8">
        <v>16</v>
      </c>
      <c r="P21" s="7">
        <v>25.16</v>
      </c>
      <c r="Q21" s="20">
        <v>41951</v>
      </c>
      <c r="R21" s="7">
        <v>10.170666666666664</v>
      </c>
      <c r="S21" s="7">
        <v>40.994160891682462</v>
      </c>
      <c r="T21" s="37"/>
    </row>
    <row r="22" spans="1:20" ht="13.5" thickBot="1" x14ac:dyDescent="0.25">
      <c r="A22" s="9" t="s">
        <v>34</v>
      </c>
      <c r="B22" s="10">
        <v>0.68612903225806432</v>
      </c>
      <c r="C22" s="10">
        <v>7.2535483870967736</v>
      </c>
      <c r="D22" s="10">
        <v>3.8080645161290323</v>
      </c>
      <c r="E22" s="10">
        <v>13.81</v>
      </c>
      <c r="F22" s="21">
        <v>41980</v>
      </c>
      <c r="G22" s="10">
        <v>-10.59</v>
      </c>
      <c r="H22" s="21">
        <v>41990</v>
      </c>
      <c r="I22" s="10">
        <v>86.486774193548385</v>
      </c>
      <c r="J22" s="10">
        <v>142.11118399999998</v>
      </c>
      <c r="K22" s="10">
        <v>3.7435483870967747</v>
      </c>
      <c r="L22" s="10">
        <v>18.66</v>
      </c>
      <c r="M22" s="21">
        <v>42003</v>
      </c>
      <c r="N22" s="10">
        <v>92.65</v>
      </c>
      <c r="O22" s="11">
        <v>17</v>
      </c>
      <c r="P22" s="10">
        <v>16.05</v>
      </c>
      <c r="Q22" s="21">
        <v>42001</v>
      </c>
      <c r="R22" s="10">
        <v>5.6638709677419365</v>
      </c>
      <c r="S22" s="10">
        <v>23.864182912715279</v>
      </c>
    </row>
    <row r="23" spans="1:20" ht="13.5" thickTop="1" x14ac:dyDescent="0.2">
      <c r="A23" s="1" t="s">
        <v>35</v>
      </c>
      <c r="B23" s="7">
        <v>6.6819498847926262</v>
      </c>
      <c r="C23" s="7">
        <v>17.082744879672301</v>
      </c>
      <c r="D23" s="7">
        <v>11.426927419354838</v>
      </c>
      <c r="E23" s="7">
        <v>34.85</v>
      </c>
      <c r="F23" s="20">
        <v>40044</v>
      </c>
      <c r="G23" s="7">
        <v>-10.59</v>
      </c>
      <c r="H23" s="20">
        <v>40164</v>
      </c>
      <c r="I23" s="7">
        <v>73.742659690220165</v>
      </c>
      <c r="J23" s="7">
        <v>5647.7500320000008</v>
      </c>
      <c r="K23" s="7">
        <v>3.2498035714285716</v>
      </c>
      <c r="L23" s="7">
        <v>22.32</v>
      </c>
      <c r="M23" s="20">
        <v>39837</v>
      </c>
      <c r="N23" s="7">
        <v>563.49</v>
      </c>
      <c r="O23" s="8">
        <v>136</v>
      </c>
      <c r="P23" s="7">
        <v>25.74</v>
      </c>
      <c r="Q23" s="20">
        <v>40074</v>
      </c>
      <c r="R23" s="7">
        <v>12.822787570404508</v>
      </c>
      <c r="S23" s="7">
        <v>1117.088969140462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-1.21</v>
      </c>
      <c r="G28" s="3" t="s">
        <v>18</v>
      </c>
      <c r="H28" s="13">
        <v>40105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-0.41</v>
      </c>
      <c r="G29" s="3" t="s">
        <v>18</v>
      </c>
      <c r="H29" s="13">
        <v>39902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17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9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6</v>
      </c>
      <c r="G37" s="3" t="s">
        <v>40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41" sqref="B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53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0.32419354838709691</v>
      </c>
      <c r="C11" s="7">
        <v>5.1603225806451611</v>
      </c>
      <c r="D11" s="7">
        <v>2.544193548387097</v>
      </c>
      <c r="E11" s="7">
        <v>11.14</v>
      </c>
      <c r="F11" s="20">
        <v>42024</v>
      </c>
      <c r="G11" s="7">
        <v>-9.64</v>
      </c>
      <c r="H11" s="20">
        <v>42014</v>
      </c>
      <c r="I11" s="7">
        <v>89.477419354838716</v>
      </c>
      <c r="J11" s="7">
        <v>150.24</v>
      </c>
      <c r="K11" s="7">
        <v>3.7758064516129028</v>
      </c>
      <c r="L11" s="7">
        <v>17.84</v>
      </c>
      <c r="M11" s="20">
        <v>42018</v>
      </c>
      <c r="N11" s="7">
        <v>80.5</v>
      </c>
      <c r="O11" s="8">
        <v>20</v>
      </c>
      <c r="P11" s="7">
        <v>13.7</v>
      </c>
      <c r="Q11" s="20">
        <v>42018</v>
      </c>
      <c r="R11" s="7">
        <v>4.4070967741935485</v>
      </c>
      <c r="S11" s="7">
        <v>20.736799121517969</v>
      </c>
    </row>
    <row r="12" spans="1:20" x14ac:dyDescent="0.2">
      <c r="A12" s="1" t="s">
        <v>24</v>
      </c>
      <c r="B12" s="7">
        <v>0.59464285714285714</v>
      </c>
      <c r="C12" s="7">
        <v>6.6025</v>
      </c>
      <c r="D12" s="7">
        <v>3.2648065476190467</v>
      </c>
      <c r="E12" s="7">
        <v>17.32</v>
      </c>
      <c r="F12" s="20">
        <v>41697</v>
      </c>
      <c r="G12" s="7">
        <v>-4.55</v>
      </c>
      <c r="H12" s="20">
        <v>41685</v>
      </c>
      <c r="I12" s="7">
        <v>83.867150297619034</v>
      </c>
      <c r="J12" s="7">
        <v>218.55</v>
      </c>
      <c r="K12" s="7">
        <v>3.7772544642857149</v>
      </c>
      <c r="L12" s="7">
        <v>21.91</v>
      </c>
      <c r="M12" s="20">
        <v>41697</v>
      </c>
      <c r="N12" s="7">
        <v>37</v>
      </c>
      <c r="O12" s="8">
        <v>20</v>
      </c>
      <c r="P12" s="7">
        <v>10.3</v>
      </c>
      <c r="Q12" s="20">
        <v>41678</v>
      </c>
      <c r="R12" s="7">
        <v>4.4252306547619042</v>
      </c>
      <c r="S12" s="7">
        <v>33.258197515355228</v>
      </c>
    </row>
    <row r="13" spans="1:20" x14ac:dyDescent="0.2">
      <c r="A13" s="1" t="s">
        <v>25</v>
      </c>
      <c r="B13" s="7">
        <v>2.4361290322580644</v>
      </c>
      <c r="C13" s="7">
        <v>10.443225806451613</v>
      </c>
      <c r="D13" s="7">
        <v>6.0512365591397828</v>
      </c>
      <c r="E13" s="7">
        <v>17.75</v>
      </c>
      <c r="F13" s="20">
        <v>41718</v>
      </c>
      <c r="G13" s="7">
        <v>-4.82</v>
      </c>
      <c r="H13" s="20">
        <v>41706</v>
      </c>
      <c r="I13" s="7">
        <v>76.088380376344105</v>
      </c>
      <c r="J13" s="7">
        <v>399.26</v>
      </c>
      <c r="K13" s="7">
        <v>3.6937298387096775</v>
      </c>
      <c r="L13" s="7">
        <v>17.37</v>
      </c>
      <c r="M13" s="20">
        <v>41728</v>
      </c>
      <c r="N13" s="7">
        <v>29.04</v>
      </c>
      <c r="O13" s="8">
        <v>16</v>
      </c>
      <c r="P13" s="7">
        <v>5.55</v>
      </c>
      <c r="Q13" s="20">
        <v>41724</v>
      </c>
      <c r="R13" s="7">
        <v>6.6839381720430113</v>
      </c>
      <c r="S13" s="7">
        <v>61.429911091702785</v>
      </c>
    </row>
    <row r="14" spans="1:20" x14ac:dyDescent="0.2">
      <c r="A14" s="1" t="s">
        <v>26</v>
      </c>
      <c r="B14" s="7">
        <v>5.3726666666666683</v>
      </c>
      <c r="C14" s="7">
        <v>16.206666666666667</v>
      </c>
      <c r="D14" s="7">
        <v>10.623486111111111</v>
      </c>
      <c r="E14" s="7">
        <v>25.05</v>
      </c>
      <c r="F14" s="20">
        <v>41756</v>
      </c>
      <c r="G14" s="7">
        <v>-0.14000000000000001</v>
      </c>
      <c r="H14" s="20">
        <v>41730</v>
      </c>
      <c r="I14" s="7">
        <v>73.400722222222214</v>
      </c>
      <c r="J14" s="7">
        <v>578.13</v>
      </c>
      <c r="K14" s="7">
        <v>2.7789027777777782</v>
      </c>
      <c r="L14" s="7">
        <v>12.98</v>
      </c>
      <c r="M14" s="20">
        <v>41732</v>
      </c>
      <c r="N14" s="7">
        <v>36.06</v>
      </c>
      <c r="O14" s="8">
        <v>7</v>
      </c>
      <c r="P14" s="7">
        <v>14.85</v>
      </c>
      <c r="Q14" s="20">
        <v>41732</v>
      </c>
      <c r="R14" s="7">
        <v>11.39173611111111</v>
      </c>
      <c r="S14" s="7">
        <v>92.471313748473818</v>
      </c>
    </row>
    <row r="15" spans="1:20" x14ac:dyDescent="0.2">
      <c r="A15" s="1" t="s">
        <v>27</v>
      </c>
      <c r="B15" s="7">
        <v>5.709677419354839</v>
      </c>
      <c r="C15" s="7">
        <v>16.438709677419354</v>
      </c>
      <c r="D15" s="7">
        <v>10.983245967741935</v>
      </c>
      <c r="E15" s="7">
        <v>25.59</v>
      </c>
      <c r="F15" s="20">
        <v>41781</v>
      </c>
      <c r="G15" s="7">
        <v>0.4</v>
      </c>
      <c r="H15" s="20">
        <v>41773</v>
      </c>
      <c r="I15" s="7">
        <v>76.68770676046671</v>
      </c>
      <c r="J15" s="34">
        <v>629.76</v>
      </c>
      <c r="K15" s="7">
        <v>2.5827618107984445</v>
      </c>
      <c r="L15" s="7">
        <v>13.21</v>
      </c>
      <c r="M15" s="20">
        <v>41768</v>
      </c>
      <c r="N15" s="7">
        <v>58.01</v>
      </c>
      <c r="O15" s="8">
        <v>19</v>
      </c>
      <c r="P15" s="7">
        <v>15.69</v>
      </c>
      <c r="Q15" s="20">
        <v>41762</v>
      </c>
      <c r="R15" s="7">
        <v>13.65643045069778</v>
      </c>
      <c r="S15" s="7">
        <v>104.57556986200781</v>
      </c>
      <c r="T15" s="37"/>
    </row>
    <row r="16" spans="1:20" x14ac:dyDescent="0.2">
      <c r="A16" s="1" t="s">
        <v>28</v>
      </c>
      <c r="B16" s="7">
        <v>9.6479999999999997</v>
      </c>
      <c r="C16" s="7">
        <v>21.651999999999997</v>
      </c>
      <c r="D16" s="7">
        <v>15.401423611111111</v>
      </c>
      <c r="E16" s="7">
        <v>29.86</v>
      </c>
      <c r="F16" s="20">
        <v>41815</v>
      </c>
      <c r="G16" s="7">
        <v>4.26</v>
      </c>
      <c r="H16" s="20">
        <v>41811</v>
      </c>
      <c r="I16" s="7">
        <v>74.676791666666659</v>
      </c>
      <c r="J16" s="34">
        <v>667.42</v>
      </c>
      <c r="K16" s="7">
        <v>2.3029166666666674</v>
      </c>
      <c r="L16" s="7">
        <v>10.84</v>
      </c>
      <c r="M16" s="20">
        <v>41795</v>
      </c>
      <c r="N16" s="7">
        <v>109.77</v>
      </c>
      <c r="O16" s="8">
        <v>9</v>
      </c>
      <c r="P16" s="7">
        <v>32.479999999999997</v>
      </c>
      <c r="Q16" s="20">
        <v>41816</v>
      </c>
      <c r="R16" s="7">
        <v>17.190687500000003</v>
      </c>
      <c r="S16" s="7">
        <v>123.24221520791038</v>
      </c>
    </row>
    <row r="17" spans="1:20" x14ac:dyDescent="0.2">
      <c r="A17" s="1" t="s">
        <v>29</v>
      </c>
      <c r="B17" s="7">
        <v>13.016129032258066</v>
      </c>
      <c r="C17" s="7">
        <v>27.6758064516129</v>
      </c>
      <c r="D17" s="7">
        <v>19.680288978494627</v>
      </c>
      <c r="E17" s="7">
        <v>34.26</v>
      </c>
      <c r="F17" s="20">
        <v>41827</v>
      </c>
      <c r="G17" s="7">
        <v>8.27</v>
      </c>
      <c r="H17" s="20">
        <v>41844</v>
      </c>
      <c r="I17" s="7">
        <v>67.529092741935472</v>
      </c>
      <c r="J17" s="7">
        <v>821.59</v>
      </c>
      <c r="K17" s="7">
        <v>2.7992405913978495</v>
      </c>
      <c r="L17" s="7">
        <v>12.43</v>
      </c>
      <c r="M17" s="20">
        <v>41840</v>
      </c>
      <c r="N17" s="7">
        <v>1</v>
      </c>
      <c r="O17" s="8">
        <v>2</v>
      </c>
      <c r="P17" s="7">
        <v>0.8</v>
      </c>
      <c r="Q17" s="20">
        <v>41822</v>
      </c>
      <c r="R17" s="7">
        <v>20.83014112903226</v>
      </c>
      <c r="S17" s="7">
        <v>177.99355803124038</v>
      </c>
    </row>
    <row r="18" spans="1:20" x14ac:dyDescent="0.2">
      <c r="A18" s="1" t="s">
        <v>30</v>
      </c>
      <c r="B18" s="7">
        <v>12.586129032258064</v>
      </c>
      <c r="C18" s="7">
        <v>26.889032258064518</v>
      </c>
      <c r="D18" s="7">
        <v>19.109959677419354</v>
      </c>
      <c r="E18" s="7">
        <v>35.85</v>
      </c>
      <c r="F18" s="20">
        <v>41873</v>
      </c>
      <c r="G18" s="7">
        <v>8</v>
      </c>
      <c r="H18" s="20">
        <v>41867</v>
      </c>
      <c r="I18" s="7">
        <v>64.759354838709669</v>
      </c>
      <c r="J18" s="7">
        <v>695.49</v>
      </c>
      <c r="K18" s="7">
        <v>3.0587634408602149</v>
      </c>
      <c r="L18" s="7">
        <v>12.62</v>
      </c>
      <c r="M18" s="20">
        <v>41877</v>
      </c>
      <c r="N18" s="7">
        <v>3.59</v>
      </c>
      <c r="O18" s="8">
        <v>6</v>
      </c>
      <c r="P18" s="7">
        <v>1.19</v>
      </c>
      <c r="Q18" s="20">
        <v>41864</v>
      </c>
      <c r="R18" s="7">
        <v>20.938965053763447</v>
      </c>
      <c r="S18" s="7">
        <v>163.0236921092889</v>
      </c>
    </row>
    <row r="19" spans="1:20" x14ac:dyDescent="0.2">
      <c r="A19" s="1" t="s">
        <v>31</v>
      </c>
      <c r="B19" s="7">
        <v>10.383000000000003</v>
      </c>
      <c r="C19" s="7">
        <v>23.090666666666667</v>
      </c>
      <c r="D19" s="7">
        <v>16.372840277777776</v>
      </c>
      <c r="E19" s="7">
        <v>32.049999999999997</v>
      </c>
      <c r="F19" s="20">
        <v>41887</v>
      </c>
      <c r="G19" s="7">
        <v>4.74</v>
      </c>
      <c r="H19" s="20">
        <v>41909</v>
      </c>
      <c r="I19" s="7">
        <v>67.1051111111111</v>
      </c>
      <c r="J19" s="7">
        <v>485.65</v>
      </c>
      <c r="K19" s="7">
        <v>2.4656736111111104</v>
      </c>
      <c r="L19" s="7">
        <v>12.13</v>
      </c>
      <c r="M19" s="20">
        <v>41890</v>
      </c>
      <c r="N19" s="7">
        <v>33.89</v>
      </c>
      <c r="O19" s="8">
        <v>10</v>
      </c>
      <c r="P19" s="7">
        <v>13.67</v>
      </c>
      <c r="Q19" s="20">
        <v>41889</v>
      </c>
      <c r="R19" s="7">
        <v>17.737763888888892</v>
      </c>
      <c r="S19" s="7">
        <v>107.9164362978207</v>
      </c>
    </row>
    <row r="20" spans="1:20" x14ac:dyDescent="0.2">
      <c r="A20" s="1" t="s">
        <v>32</v>
      </c>
      <c r="B20" s="7">
        <v>6.7754838709677419</v>
      </c>
      <c r="C20" s="7">
        <v>16.762580645161293</v>
      </c>
      <c r="D20" s="7">
        <v>11.395900537634407</v>
      </c>
      <c r="E20" s="7">
        <v>27.21</v>
      </c>
      <c r="F20" s="20">
        <v>41914</v>
      </c>
      <c r="G20" s="7">
        <v>0.53</v>
      </c>
      <c r="H20" s="20">
        <v>41938</v>
      </c>
      <c r="I20" s="7">
        <v>72.988299731182792</v>
      </c>
      <c r="J20" s="7">
        <v>329.99</v>
      </c>
      <c r="K20" s="7">
        <v>2.7115591397849452</v>
      </c>
      <c r="L20" s="7">
        <v>15.84</v>
      </c>
      <c r="M20" s="20">
        <v>41915</v>
      </c>
      <c r="N20" s="7">
        <v>55.73</v>
      </c>
      <c r="O20" s="8">
        <v>12</v>
      </c>
      <c r="P20" s="7">
        <v>11.3</v>
      </c>
      <c r="Q20" s="20">
        <v>41921</v>
      </c>
      <c r="R20" s="7">
        <v>12.611491935483867</v>
      </c>
      <c r="S20" s="7">
        <v>65.875111115798106</v>
      </c>
    </row>
    <row r="21" spans="1:20" x14ac:dyDescent="0.2">
      <c r="A21" s="1" t="s">
        <v>33</v>
      </c>
      <c r="B21" s="7">
        <v>3.1253333333333329</v>
      </c>
      <c r="C21" s="7">
        <v>10.017333333333331</v>
      </c>
      <c r="D21" s="7">
        <v>6.2671458333333323</v>
      </c>
      <c r="E21" s="7">
        <v>18.399999999999999</v>
      </c>
      <c r="F21" s="20">
        <v>41946</v>
      </c>
      <c r="G21" s="7">
        <v>-3.89</v>
      </c>
      <c r="H21" s="20">
        <v>41972</v>
      </c>
      <c r="I21" s="7">
        <v>84.471923611111123</v>
      </c>
      <c r="J21" s="7">
        <v>206.37</v>
      </c>
      <c r="K21" s="7">
        <v>3.943048611111112</v>
      </c>
      <c r="L21" s="7">
        <v>18.399999999999999</v>
      </c>
      <c r="M21" s="20">
        <v>41951</v>
      </c>
      <c r="N21" s="7">
        <v>53.03</v>
      </c>
      <c r="O21" s="8">
        <v>18</v>
      </c>
      <c r="P21" s="7">
        <v>9.1199999999999992</v>
      </c>
      <c r="Q21" s="20">
        <v>41963</v>
      </c>
      <c r="R21" s="7">
        <v>8.1835694444444425</v>
      </c>
      <c r="S21" s="7">
        <v>33.290167144366521</v>
      </c>
      <c r="T21" s="37"/>
    </row>
    <row r="22" spans="1:20" ht="13.5" thickBot="1" x14ac:dyDescent="0.25">
      <c r="A22" s="9" t="s">
        <v>34</v>
      </c>
      <c r="B22" s="10">
        <v>-8.5483870967741973E-2</v>
      </c>
      <c r="C22" s="10">
        <v>6.3593548387096792</v>
      </c>
      <c r="D22" s="10">
        <v>2.9795969171814232</v>
      </c>
      <c r="E22" s="10">
        <v>16.170000000000002</v>
      </c>
      <c r="F22" s="21">
        <v>41979</v>
      </c>
      <c r="G22" s="10">
        <v>-5.55</v>
      </c>
      <c r="H22" s="21">
        <v>41989</v>
      </c>
      <c r="I22" s="10">
        <v>83.288836650652044</v>
      </c>
      <c r="J22" s="10">
        <v>166.2</v>
      </c>
      <c r="K22" s="10">
        <v>3.1429511267444532</v>
      </c>
      <c r="L22" s="10">
        <v>17.09</v>
      </c>
      <c r="M22" s="21">
        <v>41981</v>
      </c>
      <c r="N22" s="10">
        <v>85.52</v>
      </c>
      <c r="O22" s="11">
        <v>18</v>
      </c>
      <c r="P22" s="10">
        <v>24.4</v>
      </c>
      <c r="Q22" s="21">
        <v>41994</v>
      </c>
      <c r="R22" s="10">
        <v>4.0775180164722036</v>
      </c>
      <c r="S22" s="10">
        <v>22.465125949983776</v>
      </c>
    </row>
    <row r="23" spans="1:20" ht="13.5" thickTop="1" x14ac:dyDescent="0.2">
      <c r="A23" s="1" t="s">
        <v>35</v>
      </c>
      <c r="B23" s="7">
        <v>5.8238250768049165</v>
      </c>
      <c r="C23" s="7">
        <v>15.6081832437276</v>
      </c>
      <c r="D23" s="7">
        <v>10.389510380579249</v>
      </c>
      <c r="E23" s="7">
        <v>35.85</v>
      </c>
      <c r="F23" s="20">
        <v>40412</v>
      </c>
      <c r="G23" s="7">
        <v>-9.64</v>
      </c>
      <c r="H23" s="20">
        <v>40188</v>
      </c>
      <c r="I23" s="7">
        <v>76.195065780238295</v>
      </c>
      <c r="J23" s="7">
        <v>5348.65</v>
      </c>
      <c r="K23" s="7">
        <v>3.0860507109050723</v>
      </c>
      <c r="L23" s="7">
        <v>21.91</v>
      </c>
      <c r="M23" s="20">
        <v>40236</v>
      </c>
      <c r="N23" s="7">
        <v>583.14</v>
      </c>
      <c r="O23" s="8">
        <v>157</v>
      </c>
      <c r="P23" s="7">
        <v>32.479999999999997</v>
      </c>
      <c r="Q23" s="20">
        <v>40355</v>
      </c>
      <c r="R23" s="7">
        <v>11.844547427574371</v>
      </c>
      <c r="S23" s="7">
        <v>1006.2780971954663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-0.95</v>
      </c>
      <c r="G28" s="3" t="s">
        <v>18</v>
      </c>
      <c r="H28" s="13">
        <v>40507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-0.14000000000000001</v>
      </c>
      <c r="G29" s="3" t="s">
        <v>18</v>
      </c>
      <c r="H29" s="13">
        <v>40269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237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11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17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20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4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O31" sqref="O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1.7287096774193551</v>
      </c>
      <c r="C11" s="7">
        <v>7.3967741935483895</v>
      </c>
      <c r="D11" s="7">
        <v>4.219200268817203</v>
      </c>
      <c r="E11" s="7">
        <v>15.13</v>
      </c>
      <c r="F11" s="20">
        <v>42010</v>
      </c>
      <c r="G11" s="7">
        <v>-4.28</v>
      </c>
      <c r="H11" s="20">
        <v>42028</v>
      </c>
      <c r="I11" s="7">
        <v>85.123353494623657</v>
      </c>
      <c r="J11" s="7">
        <v>176.64</v>
      </c>
      <c r="K11" s="7">
        <v>3.6701142473118287</v>
      </c>
      <c r="L11" s="7">
        <v>17.440000000000001</v>
      </c>
      <c r="M11" s="20">
        <v>42011</v>
      </c>
      <c r="N11" s="7">
        <v>21.87</v>
      </c>
      <c r="O11" s="8">
        <v>15</v>
      </c>
      <c r="P11" s="7">
        <v>5.94</v>
      </c>
      <c r="Q11" s="20">
        <v>42008</v>
      </c>
      <c r="R11" s="7">
        <v>5.1973790322580626</v>
      </c>
      <c r="S11" s="7">
        <v>27.740070144969547</v>
      </c>
    </row>
    <row r="12" spans="1:20" x14ac:dyDescent="0.2">
      <c r="A12" s="1" t="s">
        <v>24</v>
      </c>
      <c r="B12" s="7">
        <v>2.0071428571428571</v>
      </c>
      <c r="C12" s="7">
        <v>10.595357142857143</v>
      </c>
      <c r="D12" s="7">
        <v>5.8150000000000004</v>
      </c>
      <c r="E12" s="7">
        <v>17.399999999999999</v>
      </c>
      <c r="F12" s="20">
        <v>41676</v>
      </c>
      <c r="G12" s="7">
        <v>-0.53</v>
      </c>
      <c r="H12" s="20">
        <v>41674</v>
      </c>
      <c r="I12" s="7">
        <v>78.789397321428581</v>
      </c>
      <c r="J12" s="7">
        <v>256.27999999999997</v>
      </c>
      <c r="K12" s="7">
        <v>2.9813020833333335</v>
      </c>
      <c r="L12" s="7">
        <v>16.95</v>
      </c>
      <c r="M12" s="20">
        <v>41698</v>
      </c>
      <c r="N12" s="7">
        <v>53.58</v>
      </c>
      <c r="O12" s="8">
        <v>13</v>
      </c>
      <c r="P12" s="7">
        <v>12.7</v>
      </c>
      <c r="Q12" s="20">
        <v>41691</v>
      </c>
      <c r="R12" s="7">
        <v>5.6140773809523807</v>
      </c>
      <c r="S12" s="7">
        <v>38.015008667849351</v>
      </c>
    </row>
    <row r="13" spans="1:20" x14ac:dyDescent="0.2">
      <c r="A13" s="1" t="s">
        <v>25</v>
      </c>
      <c r="B13" s="7">
        <v>3.3854838709677422</v>
      </c>
      <c r="C13" s="7">
        <v>11.470645161290323</v>
      </c>
      <c r="D13" s="7">
        <v>7.1160752688172044</v>
      </c>
      <c r="E13" s="7">
        <v>20.59</v>
      </c>
      <c r="F13" s="20">
        <v>41729</v>
      </c>
      <c r="G13" s="7">
        <v>-1.1399999999999999</v>
      </c>
      <c r="H13" s="20">
        <v>41702</v>
      </c>
      <c r="I13" s="7">
        <v>81.305383064516121</v>
      </c>
      <c r="J13" s="7">
        <v>372.73</v>
      </c>
      <c r="K13" s="7">
        <v>3.3083669354838707</v>
      </c>
      <c r="L13" s="7">
        <v>16.559999999999999</v>
      </c>
      <c r="M13" s="20">
        <v>41725</v>
      </c>
      <c r="N13" s="7">
        <v>40.729999999999997</v>
      </c>
      <c r="O13" s="8">
        <v>13</v>
      </c>
      <c r="P13" s="7">
        <v>8.32</v>
      </c>
      <c r="Q13" s="20">
        <v>41725</v>
      </c>
      <c r="R13" s="7">
        <v>7.8417338709677411</v>
      </c>
      <c r="S13" s="7">
        <v>57.186446696420738</v>
      </c>
    </row>
    <row r="14" spans="1:20" x14ac:dyDescent="0.2">
      <c r="A14" s="1" t="s">
        <v>26</v>
      </c>
      <c r="B14" s="7">
        <v>6.9020000000000019</v>
      </c>
      <c r="C14" s="7">
        <v>17.532666666666668</v>
      </c>
      <c r="D14" s="7">
        <v>11.996979166666669</v>
      </c>
      <c r="E14" s="7">
        <v>27.62</v>
      </c>
      <c r="F14" s="20">
        <v>41738</v>
      </c>
      <c r="G14" s="7">
        <v>-0.54</v>
      </c>
      <c r="H14" s="20">
        <v>41742</v>
      </c>
      <c r="I14" s="7">
        <v>76.890784722222207</v>
      </c>
      <c r="J14" s="7">
        <v>533.49</v>
      </c>
      <c r="K14" s="7">
        <v>2.6562986111111111</v>
      </c>
      <c r="L14" s="7">
        <v>13.43</v>
      </c>
      <c r="M14" s="20">
        <v>41738</v>
      </c>
      <c r="N14" s="7">
        <v>50.37</v>
      </c>
      <c r="O14" s="8">
        <v>11</v>
      </c>
      <c r="P14" s="7">
        <v>21.19</v>
      </c>
      <c r="Q14" s="20">
        <v>41753</v>
      </c>
      <c r="R14" s="7">
        <v>13.058069444444444</v>
      </c>
      <c r="S14" s="7">
        <v>90.291974454599725</v>
      </c>
    </row>
    <row r="15" spans="1:20" x14ac:dyDescent="0.2">
      <c r="A15" s="1" t="s">
        <v>27</v>
      </c>
      <c r="B15" s="7">
        <v>8.6780645161290355</v>
      </c>
      <c r="C15" s="7">
        <v>20.774516129032257</v>
      </c>
      <c r="D15" s="7">
        <v>14.326297043010751</v>
      </c>
      <c r="E15" s="7">
        <v>31.75</v>
      </c>
      <c r="F15" s="20">
        <v>41784</v>
      </c>
      <c r="G15" s="7">
        <v>4.08</v>
      </c>
      <c r="H15" s="20">
        <v>41787</v>
      </c>
      <c r="I15" s="7">
        <v>76.730168010752706</v>
      </c>
      <c r="J15" s="34">
        <v>647.14</v>
      </c>
      <c r="K15" s="7">
        <v>2.9727150537634413</v>
      </c>
      <c r="L15" s="7">
        <v>17.350000000000001</v>
      </c>
      <c r="M15" s="20">
        <v>41788</v>
      </c>
      <c r="N15" s="7">
        <v>40.630000000000003</v>
      </c>
      <c r="O15" s="8">
        <v>13</v>
      </c>
      <c r="P15" s="7">
        <v>11.28</v>
      </c>
      <c r="Q15" s="20">
        <v>41761</v>
      </c>
      <c r="R15" s="7">
        <v>15.817889784946233</v>
      </c>
      <c r="S15" s="7">
        <v>121.71141541134216</v>
      </c>
      <c r="T15" s="37"/>
    </row>
    <row r="16" spans="1:20" x14ac:dyDescent="0.2">
      <c r="A16" s="1" t="s">
        <v>28</v>
      </c>
      <c r="B16" s="7">
        <v>10.333000000000002</v>
      </c>
      <c r="C16" s="7">
        <v>23.041999999999998</v>
      </c>
      <c r="D16" s="7">
        <v>16.079041666666669</v>
      </c>
      <c r="E16" s="7">
        <v>35.75</v>
      </c>
      <c r="F16" s="20">
        <v>41816</v>
      </c>
      <c r="G16" s="7">
        <v>6.56</v>
      </c>
      <c r="H16" s="20">
        <v>41791</v>
      </c>
      <c r="I16" s="7">
        <v>70.06291666666668</v>
      </c>
      <c r="J16" s="34">
        <v>711.76</v>
      </c>
      <c r="K16" s="7">
        <v>2.9130416666666665</v>
      </c>
      <c r="L16" s="7">
        <v>15.39</v>
      </c>
      <c r="M16" s="20">
        <v>41817</v>
      </c>
      <c r="N16" s="7">
        <v>27.98</v>
      </c>
      <c r="O16" s="8">
        <v>8</v>
      </c>
      <c r="P16" s="7">
        <v>14.46</v>
      </c>
      <c r="Q16" s="20">
        <v>41817</v>
      </c>
      <c r="R16" s="7">
        <v>17.402493055555553</v>
      </c>
      <c r="S16" s="7">
        <v>142.26599684476201</v>
      </c>
    </row>
    <row r="17" spans="1:20" x14ac:dyDescent="0.2">
      <c r="A17" s="1" t="s">
        <v>29</v>
      </c>
      <c r="B17" s="7">
        <v>10.533548387096776</v>
      </c>
      <c r="C17" s="7">
        <v>24.447419354838711</v>
      </c>
      <c r="D17" s="7">
        <v>17.064959677419356</v>
      </c>
      <c r="E17" s="7">
        <v>33.76</v>
      </c>
      <c r="F17" s="20">
        <v>41822</v>
      </c>
      <c r="G17" s="7">
        <v>5.56</v>
      </c>
      <c r="H17" s="20">
        <v>41843</v>
      </c>
      <c r="I17" s="7">
        <v>70.042493279569911</v>
      </c>
      <c r="J17" s="7">
        <v>760.89</v>
      </c>
      <c r="K17" s="7">
        <v>2.5105443548387103</v>
      </c>
      <c r="L17" s="7">
        <v>13.13</v>
      </c>
      <c r="M17" s="20">
        <v>41831</v>
      </c>
      <c r="N17" s="7">
        <v>39.24</v>
      </c>
      <c r="O17" s="8">
        <v>8</v>
      </c>
      <c r="P17" s="7">
        <v>20.6</v>
      </c>
      <c r="Q17" s="20">
        <v>41832</v>
      </c>
      <c r="R17" s="7">
        <v>19.044892473118278</v>
      </c>
      <c r="S17" s="7">
        <v>151.15162069504299</v>
      </c>
    </row>
    <row r="18" spans="1:20" x14ac:dyDescent="0.2">
      <c r="A18" s="1" t="s">
        <v>30</v>
      </c>
      <c r="B18" s="7">
        <v>13.242258064516127</v>
      </c>
      <c r="C18" s="7">
        <v>28.282580645161286</v>
      </c>
      <c r="D18" s="7">
        <v>19.837395761839392</v>
      </c>
      <c r="E18" s="7">
        <v>35.630000000000003</v>
      </c>
      <c r="F18" s="20">
        <v>41872</v>
      </c>
      <c r="G18" s="7">
        <v>6.83</v>
      </c>
      <c r="H18" s="20">
        <v>41860</v>
      </c>
      <c r="I18" s="7">
        <v>66.17377087622971</v>
      </c>
      <c r="J18" s="7">
        <v>702.26</v>
      </c>
      <c r="K18" s="7">
        <v>2.6302620967741932</v>
      </c>
      <c r="L18" s="7">
        <v>16.760000000000002</v>
      </c>
      <c r="M18" s="20">
        <v>41871</v>
      </c>
      <c r="N18" s="7">
        <v>20.62</v>
      </c>
      <c r="O18" s="8">
        <v>8</v>
      </c>
      <c r="P18" s="7">
        <v>6.93</v>
      </c>
      <c r="Q18" s="20">
        <v>41857</v>
      </c>
      <c r="R18" s="7">
        <v>20.969018817204304</v>
      </c>
      <c r="S18" s="7">
        <v>161.91373584950787</v>
      </c>
    </row>
    <row r="19" spans="1:20" x14ac:dyDescent="0.2">
      <c r="A19" s="1" t="s">
        <v>31</v>
      </c>
      <c r="B19" s="7">
        <v>11.971000000000002</v>
      </c>
      <c r="C19" s="7">
        <v>25.885666666666662</v>
      </c>
      <c r="D19" s="7">
        <v>18.351159722222224</v>
      </c>
      <c r="E19" s="7">
        <v>33.03</v>
      </c>
      <c r="F19" s="20">
        <v>41892</v>
      </c>
      <c r="G19" s="7">
        <v>6.3</v>
      </c>
      <c r="H19" s="20">
        <v>41902</v>
      </c>
      <c r="I19" s="7">
        <v>65.683527777777769</v>
      </c>
      <c r="J19" s="7">
        <v>545.54999999999995</v>
      </c>
      <c r="K19" s="7">
        <v>2.3383333333333334</v>
      </c>
      <c r="L19" s="7">
        <v>14.01</v>
      </c>
      <c r="M19" s="20">
        <v>41892</v>
      </c>
      <c r="N19" s="7">
        <v>5.77</v>
      </c>
      <c r="O19" s="8">
        <v>8</v>
      </c>
      <c r="P19" s="7">
        <v>3.37</v>
      </c>
      <c r="Q19" s="20">
        <v>41885</v>
      </c>
      <c r="R19" s="7">
        <v>19.499736111111115</v>
      </c>
      <c r="S19" s="7">
        <v>119.53878754296805</v>
      </c>
    </row>
    <row r="20" spans="1:20" x14ac:dyDescent="0.2">
      <c r="A20" s="1" t="s">
        <v>32</v>
      </c>
      <c r="B20" s="7">
        <v>7.248709677419356</v>
      </c>
      <c r="C20" s="7">
        <v>20.076774193548385</v>
      </c>
      <c r="D20" s="7">
        <v>13.274858870967746</v>
      </c>
      <c r="E20" s="7">
        <v>27.82</v>
      </c>
      <c r="F20" s="20">
        <v>41915</v>
      </c>
      <c r="G20" s="7">
        <v>1.49</v>
      </c>
      <c r="H20" s="20">
        <v>41933</v>
      </c>
      <c r="I20" s="7">
        <v>67.525900537634385</v>
      </c>
      <c r="J20" s="7">
        <v>392.99</v>
      </c>
      <c r="K20" s="7">
        <v>2.3791263440860204</v>
      </c>
      <c r="L20" s="7">
        <v>15.58</v>
      </c>
      <c r="M20" s="20">
        <v>41931</v>
      </c>
      <c r="N20" s="7">
        <v>19.260000000000002</v>
      </c>
      <c r="O20" s="8">
        <v>7</v>
      </c>
      <c r="P20" s="7">
        <v>6.15</v>
      </c>
      <c r="Q20" s="20">
        <v>41939</v>
      </c>
      <c r="R20" s="7">
        <v>14.443756720430107</v>
      </c>
      <c r="S20" s="7">
        <v>78.411850679027907</v>
      </c>
    </row>
    <row r="21" spans="1:20" x14ac:dyDescent="0.2">
      <c r="A21" s="1" t="s">
        <v>33</v>
      </c>
      <c r="B21" s="7">
        <v>6.5660000000000007</v>
      </c>
      <c r="C21" s="7">
        <v>12.571333333333337</v>
      </c>
      <c r="D21" s="7">
        <v>9.1638958333333314</v>
      </c>
      <c r="E21" s="7">
        <v>17.75</v>
      </c>
      <c r="F21" s="20">
        <v>41944</v>
      </c>
      <c r="G21" s="7">
        <v>1.21</v>
      </c>
      <c r="H21" s="20">
        <v>41972</v>
      </c>
      <c r="I21" s="7">
        <v>87.607673611111125</v>
      </c>
      <c r="J21" s="7">
        <v>170.29</v>
      </c>
      <c r="K21" s="7">
        <v>2.9623125000000012</v>
      </c>
      <c r="L21" s="7">
        <v>14.21</v>
      </c>
      <c r="M21" s="20">
        <v>41972</v>
      </c>
      <c r="N21" s="7">
        <v>62.46</v>
      </c>
      <c r="O21" s="8">
        <v>11</v>
      </c>
      <c r="P21" s="7">
        <v>28.74</v>
      </c>
      <c r="Q21" s="20">
        <v>41948</v>
      </c>
      <c r="R21" s="7">
        <v>10.548361111111111</v>
      </c>
      <c r="S21" s="7">
        <v>28.599298011705262</v>
      </c>
      <c r="T21" s="37"/>
    </row>
    <row r="22" spans="1:20" ht="13.5" thickBot="1" x14ac:dyDescent="0.25">
      <c r="A22" s="9" t="s">
        <v>34</v>
      </c>
      <c r="B22" s="10">
        <v>2.2506451612903229</v>
      </c>
      <c r="C22" s="10">
        <v>8.6664516129032254</v>
      </c>
      <c r="D22" s="10">
        <v>5.3155312630917466</v>
      </c>
      <c r="E22" s="10">
        <v>12.32</v>
      </c>
      <c r="F22" s="21">
        <v>41989</v>
      </c>
      <c r="G22" s="10">
        <v>-1.94</v>
      </c>
      <c r="H22" s="21">
        <v>41999</v>
      </c>
      <c r="I22" s="10">
        <v>83.809791055718492</v>
      </c>
      <c r="J22" s="10">
        <v>178.34</v>
      </c>
      <c r="K22" s="10">
        <v>4.0538306451612902</v>
      </c>
      <c r="L22" s="10">
        <v>24.3</v>
      </c>
      <c r="M22" s="21">
        <v>41989</v>
      </c>
      <c r="N22" s="10">
        <v>37.119999999999997</v>
      </c>
      <c r="O22" s="11">
        <v>12</v>
      </c>
      <c r="P22" s="10">
        <v>19.02</v>
      </c>
      <c r="Q22" s="21">
        <v>41989</v>
      </c>
      <c r="R22" s="10">
        <v>6.1992607526881729</v>
      </c>
      <c r="S22" s="10">
        <v>26.846902990765578</v>
      </c>
    </row>
    <row r="23" spans="1:20" ht="13.5" thickTop="1" x14ac:dyDescent="0.2">
      <c r="A23" s="1" t="s">
        <v>35</v>
      </c>
      <c r="B23" s="7">
        <v>7.0705468509984648</v>
      </c>
      <c r="C23" s="7">
        <v>17.561848758320529</v>
      </c>
      <c r="D23" s="7">
        <v>11.880032878571022</v>
      </c>
      <c r="E23" s="7">
        <v>35.75</v>
      </c>
      <c r="F23" s="20">
        <v>40720</v>
      </c>
      <c r="G23" s="7">
        <v>-4.28</v>
      </c>
      <c r="H23" s="20">
        <v>40567</v>
      </c>
      <c r="I23" s="7">
        <v>75.812096701520943</v>
      </c>
      <c r="J23" s="7">
        <v>5448.36</v>
      </c>
      <c r="K23" s="7">
        <v>2.9480206559886502</v>
      </c>
      <c r="L23" s="7">
        <v>24.3</v>
      </c>
      <c r="M23" s="20">
        <v>40893</v>
      </c>
      <c r="N23" s="7">
        <v>419.63</v>
      </c>
      <c r="O23" s="8">
        <v>127</v>
      </c>
      <c r="P23" s="7">
        <v>28.74</v>
      </c>
      <c r="Q23" s="20">
        <v>40852</v>
      </c>
      <c r="R23" s="7">
        <v>12.969722379565626</v>
      </c>
      <c r="S23" s="7">
        <v>1043.6731079889614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-0.2</v>
      </c>
      <c r="G28" s="3" t="s">
        <v>18</v>
      </c>
      <c r="H28" s="13">
        <v>40902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-0.54</v>
      </c>
      <c r="G29" s="3" t="s">
        <v>18</v>
      </c>
      <c r="H29" s="13">
        <v>40646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255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10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44" sqref="A4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1.7041935483870965</v>
      </c>
      <c r="C11" s="7">
        <v>7.8274193548387077</v>
      </c>
      <c r="D11" s="7">
        <v>4.596774193548387</v>
      </c>
      <c r="E11" s="7">
        <v>13.59</v>
      </c>
      <c r="F11" s="20">
        <v>42023</v>
      </c>
      <c r="G11" s="7">
        <v>-3.68</v>
      </c>
      <c r="H11" s="20">
        <v>42015</v>
      </c>
      <c r="I11" s="7">
        <v>88.61016129032258</v>
      </c>
      <c r="J11" s="7">
        <v>197.1</v>
      </c>
      <c r="K11" s="7">
        <v>3.3263172043010756</v>
      </c>
      <c r="L11" s="7">
        <v>18.13</v>
      </c>
      <c r="M11" s="20">
        <v>42007</v>
      </c>
      <c r="N11" s="7">
        <v>28.85</v>
      </c>
      <c r="O11" s="8">
        <v>16</v>
      </c>
      <c r="P11" s="7">
        <v>8.5399999999999991</v>
      </c>
      <c r="Q11" s="20">
        <v>42031</v>
      </c>
      <c r="R11" s="7">
        <v>5.6623723118279576</v>
      </c>
      <c r="S11" s="7">
        <v>23.938418385597725</v>
      </c>
    </row>
    <row r="12" spans="1:20" x14ac:dyDescent="0.2">
      <c r="A12" s="1" t="s">
        <v>24</v>
      </c>
      <c r="B12" s="7">
        <v>-1.1027586206896554</v>
      </c>
      <c r="C12" s="7">
        <v>6.1434482758620694</v>
      </c>
      <c r="D12" s="7">
        <v>2.3167528735632184</v>
      </c>
      <c r="E12" s="7">
        <v>17.86</v>
      </c>
      <c r="F12" s="20">
        <v>41699</v>
      </c>
      <c r="G12" s="7">
        <v>-4.4800000000000004</v>
      </c>
      <c r="H12" s="20">
        <v>41673</v>
      </c>
      <c r="I12" s="7">
        <v>77.880316091954029</v>
      </c>
      <c r="J12" s="7">
        <v>285.16000000000003</v>
      </c>
      <c r="K12" s="7">
        <v>3.4131752873563217</v>
      </c>
      <c r="L12" s="7">
        <v>15.97</v>
      </c>
      <c r="M12" s="20">
        <v>41674</v>
      </c>
      <c r="N12" s="7">
        <v>40.590000000000003</v>
      </c>
      <c r="O12" s="8">
        <v>12</v>
      </c>
      <c r="P12" s="7">
        <v>10.14</v>
      </c>
      <c r="Q12" s="20">
        <v>41684</v>
      </c>
      <c r="R12" s="7">
        <v>3.2111925287356322</v>
      </c>
      <c r="S12" s="7">
        <v>36.476059948397477</v>
      </c>
    </row>
    <row r="13" spans="1:20" x14ac:dyDescent="0.2">
      <c r="A13" s="1" t="s">
        <v>25</v>
      </c>
      <c r="B13" s="7">
        <v>3.0783870967741933</v>
      </c>
      <c r="C13" s="7">
        <v>14.67129032258064</v>
      </c>
      <c r="D13" s="7">
        <v>8.7270430107526895</v>
      </c>
      <c r="E13" s="7">
        <v>22.74</v>
      </c>
      <c r="F13" s="20">
        <v>41712</v>
      </c>
      <c r="G13" s="7">
        <v>-1.1399999999999999</v>
      </c>
      <c r="H13" s="20">
        <v>41720</v>
      </c>
      <c r="I13" s="7">
        <v>66.551538978494634</v>
      </c>
      <c r="J13" s="7">
        <v>513.72</v>
      </c>
      <c r="K13" s="7">
        <v>3.0222244623655912</v>
      </c>
      <c r="L13" s="7">
        <v>15.68</v>
      </c>
      <c r="M13" s="20">
        <v>41709</v>
      </c>
      <c r="N13" s="7">
        <v>9.93</v>
      </c>
      <c r="O13" s="8">
        <v>6</v>
      </c>
      <c r="P13" s="7">
        <v>5.16</v>
      </c>
      <c r="Q13" s="20">
        <v>41702</v>
      </c>
      <c r="R13" s="7">
        <v>8.5048118279569884</v>
      </c>
      <c r="S13" s="7">
        <v>83.450029406479089</v>
      </c>
    </row>
    <row r="14" spans="1:20" x14ac:dyDescent="0.2">
      <c r="A14" s="1" t="s">
        <v>26</v>
      </c>
      <c r="B14" s="7">
        <v>3.2779999999999996</v>
      </c>
      <c r="C14" s="7">
        <v>12.018333333333334</v>
      </c>
      <c r="D14" s="7">
        <v>7.2472777777777777</v>
      </c>
      <c r="E14" s="7">
        <v>19.739999999999998</v>
      </c>
      <c r="F14" s="20">
        <v>41738</v>
      </c>
      <c r="G14" s="7">
        <v>-0.06</v>
      </c>
      <c r="H14" s="20">
        <v>41746</v>
      </c>
      <c r="I14" s="7">
        <v>81.554937499999994</v>
      </c>
      <c r="J14" s="7">
        <v>420.76</v>
      </c>
      <c r="K14" s="7">
        <v>3.9622986111111098</v>
      </c>
      <c r="L14" s="7">
        <v>19.21</v>
      </c>
      <c r="M14" s="20">
        <v>41754</v>
      </c>
      <c r="N14" s="7">
        <v>109.73</v>
      </c>
      <c r="O14" s="8">
        <v>24</v>
      </c>
      <c r="P14" s="7">
        <v>13.87</v>
      </c>
      <c r="Q14" s="20">
        <v>41757</v>
      </c>
      <c r="R14" s="7">
        <v>9.633895833333332</v>
      </c>
      <c r="S14" s="7">
        <v>66.945342040848814</v>
      </c>
    </row>
    <row r="15" spans="1:20" x14ac:dyDescent="0.2">
      <c r="A15" s="1" t="s">
        <v>27</v>
      </c>
      <c r="B15" s="7">
        <v>7.8858064516129041</v>
      </c>
      <c r="C15" s="7">
        <v>20.313225806451616</v>
      </c>
      <c r="D15" s="7">
        <v>13.829572209862809</v>
      </c>
      <c r="E15" s="7">
        <v>28.89</v>
      </c>
      <c r="F15" s="20">
        <v>41790</v>
      </c>
      <c r="G15" s="7">
        <v>1.55</v>
      </c>
      <c r="H15" s="20">
        <v>41760</v>
      </c>
      <c r="I15" s="7">
        <v>73.483159992584348</v>
      </c>
      <c r="J15" s="34">
        <v>740.91</v>
      </c>
      <c r="K15" s="7">
        <v>2.9790832406377463</v>
      </c>
      <c r="L15" s="7">
        <v>15.09</v>
      </c>
      <c r="M15" s="20">
        <v>41764</v>
      </c>
      <c r="N15" s="7">
        <v>37.1</v>
      </c>
      <c r="O15" s="8">
        <v>10</v>
      </c>
      <c r="P15" s="7">
        <v>13.68</v>
      </c>
      <c r="Q15" s="20">
        <v>41779</v>
      </c>
      <c r="R15" s="7">
        <v>14.712458286985541</v>
      </c>
      <c r="S15" s="7">
        <v>130.80882018300935</v>
      </c>
      <c r="T15" s="37"/>
    </row>
    <row r="16" spans="1:20" x14ac:dyDescent="0.2">
      <c r="A16" s="1" t="s">
        <v>28</v>
      </c>
      <c r="B16" s="7">
        <v>11.294666666666668</v>
      </c>
      <c r="C16" s="7">
        <v>25.835999999999995</v>
      </c>
      <c r="D16" s="7">
        <v>17.91895833333334</v>
      </c>
      <c r="E16" s="7">
        <v>34.299999999999997</v>
      </c>
      <c r="F16" s="20">
        <v>41816</v>
      </c>
      <c r="G16" s="7">
        <v>7.37</v>
      </c>
      <c r="H16" s="20">
        <v>41799</v>
      </c>
      <c r="I16" s="7">
        <v>65.969034722222233</v>
      </c>
      <c r="J16" s="34">
        <v>763.26</v>
      </c>
      <c r="K16" s="7">
        <v>3.1762013888888889</v>
      </c>
      <c r="L16" s="7">
        <v>15.58</v>
      </c>
      <c r="M16" s="20">
        <v>41811</v>
      </c>
      <c r="N16" s="7">
        <v>21.62</v>
      </c>
      <c r="O16" s="8">
        <v>6</v>
      </c>
      <c r="P16" s="7">
        <v>9.9</v>
      </c>
      <c r="Q16" s="20">
        <v>41809</v>
      </c>
      <c r="R16" s="7">
        <v>19.122145833333331</v>
      </c>
      <c r="S16" s="7">
        <v>170.41089040169658</v>
      </c>
    </row>
    <row r="17" spans="1:20" x14ac:dyDescent="0.2">
      <c r="A17" s="1" t="s">
        <v>29</v>
      </c>
      <c r="B17" s="7">
        <v>11.124838709677421</v>
      </c>
      <c r="C17" s="7">
        <v>26.369354838709675</v>
      </c>
      <c r="D17" s="7">
        <v>18.063736559139784</v>
      </c>
      <c r="E17" s="7">
        <v>36.43</v>
      </c>
      <c r="F17" s="20">
        <v>41838</v>
      </c>
      <c r="G17" s="7">
        <v>5.16</v>
      </c>
      <c r="H17" s="20">
        <v>41822</v>
      </c>
      <c r="I17" s="7">
        <v>64.288313172043019</v>
      </c>
      <c r="J17" s="7">
        <v>799.45</v>
      </c>
      <c r="K17" s="7">
        <v>3.1659274193548383</v>
      </c>
      <c r="L17" s="7">
        <v>15.97</v>
      </c>
      <c r="M17" s="20">
        <v>41846</v>
      </c>
      <c r="N17" s="7">
        <v>37.840000000000003</v>
      </c>
      <c r="O17" s="8">
        <v>3</v>
      </c>
      <c r="P17" s="7">
        <v>27.72</v>
      </c>
      <c r="Q17" s="20">
        <v>41846</v>
      </c>
      <c r="R17" s="7">
        <v>21.888440860215052</v>
      </c>
      <c r="S17" s="7">
        <v>176.74518175876128</v>
      </c>
    </row>
    <row r="18" spans="1:20" x14ac:dyDescent="0.2">
      <c r="A18" s="1" t="s">
        <v>30</v>
      </c>
      <c r="B18" s="7">
        <v>14.023548387096772</v>
      </c>
      <c r="C18" s="7">
        <v>29.128709677419362</v>
      </c>
      <c r="D18" s="7">
        <v>20.904462365591392</v>
      </c>
      <c r="E18" s="7">
        <v>39.17</v>
      </c>
      <c r="F18" s="20">
        <v>41861</v>
      </c>
      <c r="G18" s="7">
        <v>9.44</v>
      </c>
      <c r="H18" s="20">
        <v>41858</v>
      </c>
      <c r="I18" s="7">
        <v>59.510161290322586</v>
      </c>
      <c r="J18" s="7">
        <v>715.73800000000006</v>
      </c>
      <c r="K18" s="7">
        <v>3.0507560483870972</v>
      </c>
      <c r="L18" s="7">
        <v>16.559999999999999</v>
      </c>
      <c r="M18" s="20">
        <v>41862</v>
      </c>
      <c r="N18" s="7">
        <v>16.454000000000001</v>
      </c>
      <c r="O18" s="8">
        <v>7</v>
      </c>
      <c r="P18" s="7">
        <v>7.1280000000000001</v>
      </c>
      <c r="Q18" s="20">
        <v>41876</v>
      </c>
      <c r="R18" s="7">
        <v>22.158326612903224</v>
      </c>
      <c r="S18" s="7">
        <v>182.8992051658322</v>
      </c>
    </row>
    <row r="19" spans="1:20" x14ac:dyDescent="0.2">
      <c r="A19" s="1" t="s">
        <v>31</v>
      </c>
      <c r="B19" s="7">
        <v>11.129000000000001</v>
      </c>
      <c r="C19" s="7">
        <v>22.949333333333325</v>
      </c>
      <c r="D19" s="7">
        <v>16.622157638888886</v>
      </c>
      <c r="E19" s="7">
        <v>30.9</v>
      </c>
      <c r="F19" s="20">
        <v>41890</v>
      </c>
      <c r="G19" s="7">
        <v>6.5650000000000004</v>
      </c>
      <c r="H19" s="20">
        <v>41909</v>
      </c>
      <c r="I19" s="7">
        <v>69.377624999999995</v>
      </c>
      <c r="J19" s="7">
        <v>469.85500000000002</v>
      </c>
      <c r="K19" s="7">
        <v>3.3355909722222226</v>
      </c>
      <c r="L19" s="7">
        <v>21.66</v>
      </c>
      <c r="M19" s="20">
        <v>41905</v>
      </c>
      <c r="N19" s="7">
        <v>25.6</v>
      </c>
      <c r="O19" s="8">
        <v>9</v>
      </c>
      <c r="P19" s="7">
        <v>16</v>
      </c>
      <c r="Q19" s="20">
        <v>41911</v>
      </c>
      <c r="R19" s="7">
        <v>19.031812500000001</v>
      </c>
      <c r="S19" s="7">
        <v>111.59799558992508</v>
      </c>
    </row>
    <row r="20" spans="1:20" x14ac:dyDescent="0.2">
      <c r="A20" s="1" t="s">
        <v>32</v>
      </c>
      <c r="B20" s="7">
        <v>8.0999032258064503</v>
      </c>
      <c r="C20" s="7">
        <v>17.597999999999999</v>
      </c>
      <c r="D20" s="7">
        <v>12.380812500000001</v>
      </c>
      <c r="E20" s="7">
        <v>28.82</v>
      </c>
      <c r="F20" s="20">
        <v>41920</v>
      </c>
      <c r="G20" s="7">
        <v>-0.86199999999999999</v>
      </c>
      <c r="H20" s="20">
        <v>41941</v>
      </c>
      <c r="I20" s="7">
        <v>79.511404569892491</v>
      </c>
      <c r="J20" s="7">
        <v>337.45800000000003</v>
      </c>
      <c r="K20" s="7">
        <v>2.8161048387096765</v>
      </c>
      <c r="L20" s="7">
        <v>15.19</v>
      </c>
      <c r="M20" s="20">
        <v>41939</v>
      </c>
      <c r="N20" s="7">
        <v>84</v>
      </c>
      <c r="O20" s="8">
        <v>13</v>
      </c>
      <c r="P20" s="7">
        <v>28.6</v>
      </c>
      <c r="Q20" s="20">
        <v>41923</v>
      </c>
      <c r="R20" s="7">
        <v>13.871056451612905</v>
      </c>
      <c r="S20" s="7">
        <v>64.29746493938859</v>
      </c>
    </row>
    <row r="21" spans="1:20" x14ac:dyDescent="0.2">
      <c r="A21" s="1" t="s">
        <v>33</v>
      </c>
      <c r="B21" s="7">
        <v>3.9535517241379328</v>
      </c>
      <c r="C21" s="7">
        <v>10.266275862068964</v>
      </c>
      <c r="D21" s="7">
        <v>7.0345583395904336</v>
      </c>
      <c r="E21" s="7">
        <v>15.2</v>
      </c>
      <c r="F21" s="20">
        <v>41945</v>
      </c>
      <c r="G21" s="7">
        <v>-0.19500000000000001</v>
      </c>
      <c r="H21" s="20">
        <v>41965</v>
      </c>
      <c r="I21" s="7">
        <v>86.909136032945042</v>
      </c>
      <c r="J21" s="7">
        <v>177.81099999999998</v>
      </c>
      <c r="K21" s="7">
        <v>3.0779258756038632</v>
      </c>
      <c r="L21" s="7">
        <v>18.13</v>
      </c>
      <c r="M21" s="20">
        <v>41945</v>
      </c>
      <c r="N21" s="7">
        <v>93.4</v>
      </c>
      <c r="O21" s="8">
        <v>19</v>
      </c>
      <c r="P21" s="7">
        <v>29.6</v>
      </c>
      <c r="Q21" s="20">
        <v>41971</v>
      </c>
      <c r="R21" s="7">
        <v>8.6199452294686001</v>
      </c>
      <c r="S21" s="7">
        <v>28.112692834410407</v>
      </c>
      <c r="T21" s="37"/>
    </row>
    <row r="22" spans="1:20" ht="13.5" thickBot="1" x14ac:dyDescent="0.25">
      <c r="A22" s="9" t="s">
        <v>34</v>
      </c>
      <c r="B22" s="10">
        <v>2.9977096774193552</v>
      </c>
      <c r="C22" s="10">
        <v>8.8661612903225802</v>
      </c>
      <c r="D22" s="10">
        <v>5.751215053763441</v>
      </c>
      <c r="E22" s="10">
        <v>14</v>
      </c>
      <c r="F22" s="21">
        <v>41987</v>
      </c>
      <c r="G22" s="10">
        <v>-1.466</v>
      </c>
      <c r="H22" s="21">
        <v>41985</v>
      </c>
      <c r="I22" s="10">
        <v>86.378185483870951</v>
      </c>
      <c r="J22" s="10">
        <v>171.57399999999998</v>
      </c>
      <c r="K22" s="10">
        <v>4.7335134408602144</v>
      </c>
      <c r="L22" s="10">
        <v>22.44</v>
      </c>
      <c r="M22" s="21">
        <v>41987</v>
      </c>
      <c r="N22" s="10">
        <v>21.6</v>
      </c>
      <c r="O22" s="11">
        <v>15</v>
      </c>
      <c r="P22" s="10">
        <v>6.2</v>
      </c>
      <c r="Q22" s="21">
        <v>41977</v>
      </c>
      <c r="R22" s="10">
        <v>6.1321612903225811</v>
      </c>
      <c r="S22" s="10">
        <v>27.783227030436148</v>
      </c>
    </row>
    <row r="23" spans="1:20" ht="13.5" thickTop="1" x14ac:dyDescent="0.2">
      <c r="A23" s="1" t="s">
        <v>35</v>
      </c>
      <c r="B23" s="7">
        <v>6.4555705722407604</v>
      </c>
      <c r="C23" s="7">
        <v>16.832296007910021</v>
      </c>
      <c r="D23" s="7">
        <v>11.282776737984349</v>
      </c>
      <c r="E23" s="7">
        <v>39.17</v>
      </c>
      <c r="F23" s="20">
        <v>41131</v>
      </c>
      <c r="G23" s="7">
        <v>-4.4800000000000004</v>
      </c>
      <c r="H23" s="20">
        <v>40942</v>
      </c>
      <c r="I23" s="7">
        <v>75.001997843720986</v>
      </c>
      <c r="J23" s="7">
        <v>5592.7959999999985</v>
      </c>
      <c r="K23" s="7">
        <v>3.3382598991498864</v>
      </c>
      <c r="L23" s="7">
        <v>22.44</v>
      </c>
      <c r="M23" s="20">
        <v>41257</v>
      </c>
      <c r="N23" s="7">
        <v>526.71400000000006</v>
      </c>
      <c r="O23" s="8">
        <v>140</v>
      </c>
      <c r="P23" s="7">
        <v>29.6</v>
      </c>
      <c r="Q23" s="20">
        <v>41241</v>
      </c>
      <c r="R23" s="7">
        <v>12.712384963891266</v>
      </c>
      <c r="S23" s="7">
        <v>1103.4653276847828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-0.86199999999999999</v>
      </c>
      <c r="G28" s="3" t="s">
        <v>18</v>
      </c>
      <c r="H28" s="13">
        <v>41211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-0.06</v>
      </c>
      <c r="G29" s="3" t="s">
        <v>18</v>
      </c>
      <c r="H29" s="13">
        <v>41016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194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15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E40" sqref="E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56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2.3014838709677421</v>
      </c>
      <c r="C11" s="7">
        <v>8.9501290322580633</v>
      </c>
      <c r="D11" s="7">
        <v>5.4792735215053758</v>
      </c>
      <c r="E11" s="7">
        <v>15</v>
      </c>
      <c r="F11" s="20">
        <v>42009</v>
      </c>
      <c r="G11" s="7">
        <v>-0.997</v>
      </c>
      <c r="H11" s="20">
        <v>42027</v>
      </c>
      <c r="I11" s="7">
        <v>84.042715053763459</v>
      </c>
      <c r="J11" s="7">
        <v>211.35899999999998</v>
      </c>
      <c r="K11" s="7">
        <v>5.0473837365591407</v>
      </c>
      <c r="L11" s="7">
        <v>23.13</v>
      </c>
      <c r="M11" s="20">
        <v>42028</v>
      </c>
      <c r="N11" s="7">
        <v>108</v>
      </c>
      <c r="O11" s="8">
        <v>18</v>
      </c>
      <c r="P11" s="7">
        <v>13.4</v>
      </c>
      <c r="Q11" s="20">
        <v>42031</v>
      </c>
      <c r="R11" s="7">
        <v>5.2583770161290317</v>
      </c>
      <c r="S11" s="7">
        <v>30.92115698599838</v>
      </c>
    </row>
    <row r="12" spans="1:20" x14ac:dyDescent="0.2">
      <c r="A12" s="1" t="s">
        <v>24</v>
      </c>
      <c r="B12" s="7">
        <v>1.268964285714286</v>
      </c>
      <c r="C12" s="7">
        <v>7.1086428571428586</v>
      </c>
      <c r="D12" s="7">
        <v>3.9163095238095238</v>
      </c>
      <c r="E12" s="7">
        <v>13.32</v>
      </c>
      <c r="F12" s="20">
        <v>41690</v>
      </c>
      <c r="G12" s="7">
        <v>-3.617</v>
      </c>
      <c r="H12" s="20">
        <v>41693</v>
      </c>
      <c r="I12" s="7">
        <v>86.530059523809527</v>
      </c>
      <c r="J12" s="7">
        <v>226.63699999999997</v>
      </c>
      <c r="K12" s="7">
        <v>4.0812596726190469</v>
      </c>
      <c r="L12" s="7">
        <v>18.420000000000002</v>
      </c>
      <c r="M12" s="20">
        <v>41672</v>
      </c>
      <c r="N12" s="7">
        <v>104.2</v>
      </c>
      <c r="O12" s="8">
        <v>19</v>
      </c>
      <c r="P12" s="7">
        <v>25</v>
      </c>
      <c r="Q12" s="20">
        <v>41678</v>
      </c>
      <c r="R12" s="7">
        <v>5.176274553571429</v>
      </c>
      <c r="S12" s="7">
        <v>28.263412651869523</v>
      </c>
    </row>
    <row r="13" spans="1:20" x14ac:dyDescent="0.2">
      <c r="A13" s="1" t="s">
        <v>25</v>
      </c>
      <c r="B13" s="7">
        <v>3.5024838709677422</v>
      </c>
      <c r="C13" s="7">
        <v>11.300516129032255</v>
      </c>
      <c r="D13" s="7">
        <v>6.9317580645161279</v>
      </c>
      <c r="E13" s="7">
        <v>17.55</v>
      </c>
      <c r="F13" s="20">
        <v>41705</v>
      </c>
      <c r="G13" s="7">
        <v>-1.54</v>
      </c>
      <c r="H13" s="20">
        <v>41711</v>
      </c>
      <c r="I13" s="7">
        <v>82.314610215053762</v>
      </c>
      <c r="J13" s="7">
        <v>386.14499999999998</v>
      </c>
      <c r="K13" s="7">
        <v>4.0290907258064506</v>
      </c>
      <c r="L13" s="7">
        <v>19.11</v>
      </c>
      <c r="M13" s="20">
        <v>41705</v>
      </c>
      <c r="N13" s="7">
        <v>120.6</v>
      </c>
      <c r="O13" s="8">
        <v>19</v>
      </c>
      <c r="P13" s="7">
        <v>20</v>
      </c>
      <c r="Q13" s="20">
        <v>41727</v>
      </c>
      <c r="R13" s="7">
        <v>7.2407614247311818</v>
      </c>
      <c r="S13" s="7">
        <v>57.190435764165912</v>
      </c>
    </row>
    <row r="14" spans="1:20" x14ac:dyDescent="0.2">
      <c r="A14" s="1" t="s">
        <v>26</v>
      </c>
      <c r="B14" s="7">
        <v>3.9412666666666665</v>
      </c>
      <c r="C14" s="7">
        <v>13.729433333333334</v>
      </c>
      <c r="D14" s="7">
        <v>8.7413256944444466</v>
      </c>
      <c r="E14" s="7">
        <v>25.02</v>
      </c>
      <c r="F14" s="20">
        <v>41746</v>
      </c>
      <c r="G14" s="7">
        <v>-1.399</v>
      </c>
      <c r="H14" s="20">
        <v>41750</v>
      </c>
      <c r="I14" s="7">
        <v>77.64354166666665</v>
      </c>
      <c r="J14" s="7">
        <v>507.97</v>
      </c>
      <c r="K14" s="7">
        <v>3.595776388888889</v>
      </c>
      <c r="L14" s="7">
        <v>17.149999999999999</v>
      </c>
      <c r="M14" s="20">
        <v>41740</v>
      </c>
      <c r="N14" s="7">
        <v>62.2</v>
      </c>
      <c r="O14" s="8">
        <v>14</v>
      </c>
      <c r="P14" s="7">
        <v>16</v>
      </c>
      <c r="Q14" s="20">
        <v>41730</v>
      </c>
      <c r="R14" s="7">
        <v>10.122411111111113</v>
      </c>
      <c r="S14" s="7">
        <v>80.6141467114618</v>
      </c>
    </row>
    <row r="15" spans="1:20" x14ac:dyDescent="0.2">
      <c r="A15" s="1" t="s">
        <v>27</v>
      </c>
      <c r="B15" s="7">
        <v>4.9323548387096761</v>
      </c>
      <c r="C15" s="7">
        <v>14.319677419354836</v>
      </c>
      <c r="D15" s="7">
        <v>9.2498474462365614</v>
      </c>
      <c r="E15" s="7">
        <v>21.49</v>
      </c>
      <c r="F15" s="20">
        <v>41765</v>
      </c>
      <c r="G15" s="7">
        <v>0.41</v>
      </c>
      <c r="H15" s="20">
        <v>41775</v>
      </c>
      <c r="I15" s="7">
        <v>80.565813172043008</v>
      </c>
      <c r="J15" s="34">
        <v>574.48900000000003</v>
      </c>
      <c r="K15" s="7">
        <v>2.6261478494623658</v>
      </c>
      <c r="L15" s="7">
        <v>14.01</v>
      </c>
      <c r="M15" s="20">
        <v>41773</v>
      </c>
      <c r="N15" s="7">
        <v>77.2</v>
      </c>
      <c r="O15" s="8">
        <v>17</v>
      </c>
      <c r="P15" s="7">
        <v>18.2</v>
      </c>
      <c r="Q15" s="20">
        <v>41776</v>
      </c>
      <c r="R15" s="7">
        <v>12.332399193548389</v>
      </c>
      <c r="S15" s="7">
        <v>86.202370066293412</v>
      </c>
      <c r="T15" s="37"/>
    </row>
    <row r="16" spans="1:20" x14ac:dyDescent="0.2">
      <c r="A16" s="1" t="s">
        <v>28</v>
      </c>
      <c r="B16" s="7">
        <v>8.8692999999999991</v>
      </c>
      <c r="C16" s="7">
        <v>19.35466666666667</v>
      </c>
      <c r="D16" s="7">
        <v>13.831330555555553</v>
      </c>
      <c r="E16" s="7">
        <v>28.04</v>
      </c>
      <c r="F16" s="20">
        <v>41806</v>
      </c>
      <c r="G16" s="7">
        <v>5.0339999999999998</v>
      </c>
      <c r="H16" s="20">
        <v>41795</v>
      </c>
      <c r="I16" s="7">
        <v>79.433888888888887</v>
      </c>
      <c r="J16" s="34">
        <v>659.72700000000009</v>
      </c>
      <c r="K16" s="7">
        <v>2.450741666666667</v>
      </c>
      <c r="L16" s="7">
        <v>12.74</v>
      </c>
      <c r="M16" s="20">
        <v>41804</v>
      </c>
      <c r="N16" s="7">
        <v>67.599999999999994</v>
      </c>
      <c r="O16" s="8">
        <v>12</v>
      </c>
      <c r="P16" s="7">
        <v>15.8</v>
      </c>
      <c r="Q16" s="20">
        <v>41809</v>
      </c>
      <c r="R16" s="7">
        <v>15.72923611111111</v>
      </c>
      <c r="S16" s="7">
        <v>110.35242871683148</v>
      </c>
    </row>
    <row r="17" spans="1:20" x14ac:dyDescent="0.2">
      <c r="A17" s="1" t="s">
        <v>29</v>
      </c>
      <c r="B17" s="7">
        <v>14.219677419354836</v>
      </c>
      <c r="C17" s="7">
        <v>28.826129032258063</v>
      </c>
      <c r="D17" s="7">
        <v>20.910161290322577</v>
      </c>
      <c r="E17" s="7">
        <v>34.19</v>
      </c>
      <c r="F17" s="20">
        <v>41851</v>
      </c>
      <c r="G17" s="7">
        <v>10.59</v>
      </c>
      <c r="H17" s="20">
        <v>41849</v>
      </c>
      <c r="I17" s="7">
        <v>69.286572580645156</v>
      </c>
      <c r="J17" s="7">
        <v>810.94399999999973</v>
      </c>
      <c r="K17" s="7">
        <v>2.5057547043010762</v>
      </c>
      <c r="L17" s="7">
        <v>20.09</v>
      </c>
      <c r="M17" s="20">
        <v>41836</v>
      </c>
      <c r="N17" s="7">
        <v>77.2</v>
      </c>
      <c r="O17" s="8">
        <v>8</v>
      </c>
      <c r="P17" s="7">
        <v>41.4</v>
      </c>
      <c r="Q17" s="20">
        <v>41836</v>
      </c>
      <c r="R17" s="7">
        <v>20.654905913978492</v>
      </c>
      <c r="S17" s="7">
        <v>177.75610545354448</v>
      </c>
    </row>
    <row r="18" spans="1:20" x14ac:dyDescent="0.2">
      <c r="A18" s="1" t="s">
        <v>30</v>
      </c>
      <c r="B18" s="7">
        <v>12.983870967741939</v>
      </c>
      <c r="C18" s="7">
        <v>25.742580645161294</v>
      </c>
      <c r="D18" s="7">
        <v>18.589657258064516</v>
      </c>
      <c r="E18" s="7">
        <v>35.31</v>
      </c>
      <c r="F18" s="20">
        <v>41852</v>
      </c>
      <c r="G18" s="7">
        <v>9.19</v>
      </c>
      <c r="H18" s="20">
        <v>41882</v>
      </c>
      <c r="I18" s="7">
        <v>71.469986559139784</v>
      </c>
      <c r="J18" s="7">
        <v>715.82500000000005</v>
      </c>
      <c r="K18" s="7">
        <v>3.2339724462365589</v>
      </c>
      <c r="L18" s="7">
        <v>13.72</v>
      </c>
      <c r="M18" s="20">
        <v>41854</v>
      </c>
      <c r="N18" s="7">
        <v>8.8000000000000007</v>
      </c>
      <c r="O18" s="8">
        <v>5</v>
      </c>
      <c r="P18" s="7">
        <v>5.4</v>
      </c>
      <c r="Q18" s="20">
        <v>41857</v>
      </c>
      <c r="R18" s="7">
        <v>20.562244623655918</v>
      </c>
      <c r="S18" s="7">
        <v>152.06628658845835</v>
      </c>
    </row>
    <row r="19" spans="1:20" x14ac:dyDescent="0.2">
      <c r="A19" s="1" t="s">
        <v>31</v>
      </c>
      <c r="B19" s="7">
        <v>11.521666666666667</v>
      </c>
      <c r="C19" s="7">
        <v>23.327333333333339</v>
      </c>
      <c r="D19" s="7">
        <v>16.838642361111116</v>
      </c>
      <c r="E19" s="7">
        <v>28.96</v>
      </c>
      <c r="F19" s="20">
        <v>41886</v>
      </c>
      <c r="G19" s="7">
        <v>7.1710000000000003</v>
      </c>
      <c r="H19" s="20">
        <v>41898</v>
      </c>
      <c r="I19" s="7">
        <v>70.983874999999983</v>
      </c>
      <c r="J19" s="7">
        <v>517.21100000000001</v>
      </c>
      <c r="K19" s="7">
        <v>2.70114375</v>
      </c>
      <c r="L19" s="7">
        <v>16.66</v>
      </c>
      <c r="M19" s="20">
        <v>41887</v>
      </c>
      <c r="N19" s="7">
        <v>14.2</v>
      </c>
      <c r="O19" s="8">
        <v>5</v>
      </c>
      <c r="P19" s="7">
        <v>6.4</v>
      </c>
      <c r="Q19" s="20">
        <v>41887</v>
      </c>
      <c r="R19" s="7">
        <v>18.283958333333334</v>
      </c>
      <c r="S19" s="7">
        <v>107.14307108176629</v>
      </c>
    </row>
    <row r="20" spans="1:20" x14ac:dyDescent="0.2">
      <c r="A20" s="1" t="s">
        <v>32</v>
      </c>
      <c r="B20" s="7">
        <v>9.2385806451612886</v>
      </c>
      <c r="C20" s="7">
        <v>19.08903225806452</v>
      </c>
      <c r="D20" s="7">
        <v>13.652672715053761</v>
      </c>
      <c r="E20" s="7">
        <v>26.97</v>
      </c>
      <c r="F20" s="20">
        <v>41915</v>
      </c>
      <c r="G20" s="7">
        <v>1.351</v>
      </c>
      <c r="H20" s="20">
        <v>41924</v>
      </c>
      <c r="I20" s="7">
        <v>75.060282258064518</v>
      </c>
      <c r="J20" s="7">
        <v>329.66100000000006</v>
      </c>
      <c r="K20" s="7">
        <v>2.990377688172043</v>
      </c>
      <c r="L20" s="7">
        <v>14.11</v>
      </c>
      <c r="M20" s="20">
        <v>41928</v>
      </c>
      <c r="N20" s="7">
        <v>35.6</v>
      </c>
      <c r="O20" s="8">
        <v>13</v>
      </c>
      <c r="P20" s="7">
        <v>15</v>
      </c>
      <c r="Q20" s="20">
        <v>41913</v>
      </c>
      <c r="R20" s="7">
        <v>14.479838709677423</v>
      </c>
      <c r="S20" s="7">
        <v>72.947516206500495</v>
      </c>
    </row>
    <row r="21" spans="1:20" x14ac:dyDescent="0.2">
      <c r="A21" s="1" t="s">
        <v>33</v>
      </c>
      <c r="B21" s="7">
        <v>4.6093666666666655</v>
      </c>
      <c r="C21" s="7">
        <v>10.213933333333332</v>
      </c>
      <c r="D21" s="7">
        <v>7.1787465277777764</v>
      </c>
      <c r="E21" s="7">
        <v>20.16</v>
      </c>
      <c r="F21" s="20">
        <v>41948</v>
      </c>
      <c r="G21" s="7">
        <v>-3.4710000000000001</v>
      </c>
      <c r="H21" s="20">
        <v>41971</v>
      </c>
      <c r="I21" s="7">
        <v>82.389638888888896</v>
      </c>
      <c r="J21" s="7">
        <v>160.57899999999998</v>
      </c>
      <c r="K21" s="7">
        <v>3.8216159722222232</v>
      </c>
      <c r="L21" s="7">
        <v>18.91</v>
      </c>
      <c r="M21" s="20">
        <v>41947</v>
      </c>
      <c r="N21" s="7">
        <v>134.4</v>
      </c>
      <c r="O21" s="8">
        <v>20</v>
      </c>
      <c r="P21" s="7">
        <v>35.799999999999997</v>
      </c>
      <c r="Q21" s="20">
        <v>41958</v>
      </c>
      <c r="R21" s="7">
        <v>8.8130833333333349</v>
      </c>
      <c r="S21" s="7">
        <v>36.404352885899335</v>
      </c>
      <c r="T21" s="37"/>
    </row>
    <row r="22" spans="1:20" ht="13.5" thickBot="1" x14ac:dyDescent="0.25">
      <c r="A22" s="9" t="s">
        <v>34</v>
      </c>
      <c r="B22" s="10">
        <v>0.82370967741935508</v>
      </c>
      <c r="C22" s="10">
        <v>7.1551290322580643</v>
      </c>
      <c r="D22" s="10">
        <v>3.8593178763440865</v>
      </c>
      <c r="E22" s="10">
        <v>13.61</v>
      </c>
      <c r="F22" s="21">
        <v>42000</v>
      </c>
      <c r="G22" s="10">
        <v>-3.948</v>
      </c>
      <c r="H22" s="21">
        <v>41983</v>
      </c>
      <c r="I22" s="10">
        <v>86.513676075268805</v>
      </c>
      <c r="J22" s="10">
        <v>155.24199999999996</v>
      </c>
      <c r="K22" s="10">
        <v>3.4247619623655914</v>
      </c>
      <c r="L22" s="10">
        <v>24.01</v>
      </c>
      <c r="M22" s="21">
        <v>41997</v>
      </c>
      <c r="N22" s="10">
        <v>35.6</v>
      </c>
      <c r="O22" s="11">
        <v>15</v>
      </c>
      <c r="P22" s="10">
        <v>15.8</v>
      </c>
      <c r="Q22" s="21">
        <v>41997</v>
      </c>
      <c r="R22" s="10">
        <v>5.1591102150537633</v>
      </c>
      <c r="S22" s="10">
        <v>23.407682839070851</v>
      </c>
    </row>
    <row r="23" spans="1:20" ht="13.5" thickTop="1" x14ac:dyDescent="0.2">
      <c r="A23" s="1" t="s">
        <v>35</v>
      </c>
      <c r="B23" s="7">
        <v>6.5177271313364047</v>
      </c>
      <c r="C23" s="7">
        <v>15.759766922683051</v>
      </c>
      <c r="D23" s="7">
        <v>10.76492023622845</v>
      </c>
      <c r="E23" s="7">
        <v>35.31</v>
      </c>
      <c r="F23" s="20">
        <v>41487</v>
      </c>
      <c r="G23" s="7">
        <v>-3.948</v>
      </c>
      <c r="H23" s="20">
        <v>41618</v>
      </c>
      <c r="I23" s="7">
        <v>78.852888323519366</v>
      </c>
      <c r="J23" s="7">
        <v>5255.7889999999998</v>
      </c>
      <c r="K23" s="7">
        <v>3.3756688802750054</v>
      </c>
      <c r="L23" s="7">
        <v>24.01</v>
      </c>
      <c r="M23" s="20">
        <v>41632</v>
      </c>
      <c r="N23" s="7">
        <v>845.6</v>
      </c>
      <c r="O23" s="8">
        <v>165</v>
      </c>
      <c r="P23" s="7">
        <v>41.4</v>
      </c>
      <c r="Q23" s="20">
        <v>41471</v>
      </c>
      <c r="R23" s="7">
        <v>11.984383378269543</v>
      </c>
      <c r="S23" s="7">
        <v>963.26896595186031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-0.06</v>
      </c>
      <c r="G28" s="3" t="s">
        <v>18</v>
      </c>
      <c r="H28" s="13">
        <v>41594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-6.0999999999999999E-2</v>
      </c>
      <c r="G29" s="3" t="s">
        <v>18</v>
      </c>
      <c r="H29" s="13">
        <v>41391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22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10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4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zoomScale="110" zoomScaleNormal="110" workbookViewId="0">
      <selection activeCell="D45" sqref="D45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0" width="8" style="3" customWidth="1"/>
    <col min="11" max="11" width="7.5703125" style="3" customWidth="1"/>
    <col min="12" max="12" width="8.140625" style="3" bestFit="1" customWidth="1"/>
    <col min="13" max="13" width="7.5703125" style="3" bestFit="1" customWidth="1"/>
    <col min="14" max="14" width="6.7109375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9" width="7.5703125" style="3" customWidth="1"/>
    <col min="20" max="16384" width="11.42578125" style="3"/>
  </cols>
  <sheetData>
    <row r="1" spans="1:20" x14ac:dyDescent="0.2">
      <c r="B1" s="1" t="s">
        <v>62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42">
        <v>3.173741935483871</v>
      </c>
      <c r="C11" s="42">
        <v>9.023064516129029</v>
      </c>
      <c r="D11" s="42">
        <v>5.9883676075268815</v>
      </c>
      <c r="E11" s="42">
        <v>13.74</v>
      </c>
      <c r="F11" s="43">
        <v>42394</v>
      </c>
      <c r="G11" s="42">
        <v>-0.59199999999999997</v>
      </c>
      <c r="H11" s="43">
        <v>42399</v>
      </c>
      <c r="I11" s="42">
        <v>84.45652553763442</v>
      </c>
      <c r="J11" s="42">
        <v>167.49700000000004</v>
      </c>
      <c r="K11" s="42">
        <v>4.2813568548387089</v>
      </c>
      <c r="L11" s="42">
        <v>20.68</v>
      </c>
      <c r="M11" s="43">
        <v>42374</v>
      </c>
      <c r="N11" s="42">
        <v>58.000000000000021</v>
      </c>
      <c r="O11" s="44">
        <v>22</v>
      </c>
      <c r="P11" s="42">
        <v>11.8</v>
      </c>
      <c r="Q11" s="43">
        <v>42383</v>
      </c>
      <c r="R11" s="42">
        <v>6.1566391129032265</v>
      </c>
      <c r="S11" s="42">
        <v>29.286533271712155</v>
      </c>
    </row>
    <row r="12" spans="1:20" x14ac:dyDescent="0.2">
      <c r="A12" s="1" t="s">
        <v>24</v>
      </c>
      <c r="B12" s="42">
        <v>1.5646071428571429</v>
      </c>
      <c r="C12" s="42">
        <v>9.8235714285714284</v>
      </c>
      <c r="D12" s="42">
        <v>5.4735424107142858</v>
      </c>
      <c r="E12" s="42">
        <v>17.75</v>
      </c>
      <c r="F12" s="43">
        <v>42041</v>
      </c>
      <c r="G12" s="42">
        <v>-1.802</v>
      </c>
      <c r="H12" s="43">
        <v>42037</v>
      </c>
      <c r="I12" s="42">
        <v>76.779724702380946</v>
      </c>
      <c r="J12" s="42">
        <v>249.446</v>
      </c>
      <c r="K12" s="42">
        <v>5.2474568452380952</v>
      </c>
      <c r="L12" s="42">
        <v>23.62</v>
      </c>
      <c r="M12" s="43">
        <v>42041</v>
      </c>
      <c r="N12" s="42">
        <v>52.6</v>
      </c>
      <c r="O12" s="44">
        <v>15</v>
      </c>
      <c r="P12" s="42">
        <v>14.6</v>
      </c>
      <c r="Q12" s="43">
        <v>42044</v>
      </c>
      <c r="R12" s="42">
        <v>5.5115230654761902</v>
      </c>
      <c r="S12" s="42">
        <v>48.391098341165581</v>
      </c>
    </row>
    <row r="13" spans="1:20" x14ac:dyDescent="0.2">
      <c r="A13" s="1" t="s">
        <v>25</v>
      </c>
      <c r="B13" s="42">
        <v>3.2011612903225819</v>
      </c>
      <c r="C13" s="42">
        <v>13.307387096774196</v>
      </c>
      <c r="D13" s="42">
        <v>7.9642352150537654</v>
      </c>
      <c r="E13" s="42">
        <v>21.69</v>
      </c>
      <c r="F13" s="43">
        <v>42080</v>
      </c>
      <c r="G13" s="42">
        <v>-1.5289999999999999</v>
      </c>
      <c r="H13" s="43">
        <v>42087</v>
      </c>
      <c r="I13" s="42">
        <v>71.657856182795683</v>
      </c>
      <c r="J13" s="42">
        <v>452.39400000000006</v>
      </c>
      <c r="K13" s="42">
        <v>3.4448891129032257</v>
      </c>
      <c r="L13" s="42">
        <v>20.38</v>
      </c>
      <c r="M13" s="43">
        <v>42088</v>
      </c>
      <c r="N13" s="42">
        <v>77.199999999999989</v>
      </c>
      <c r="O13" s="44">
        <v>10</v>
      </c>
      <c r="P13" s="42">
        <v>29.6</v>
      </c>
      <c r="Q13" s="43">
        <v>42089</v>
      </c>
      <c r="R13" s="42">
        <v>7.8023245967741923</v>
      </c>
      <c r="S13" s="42">
        <v>71.763983210779898</v>
      </c>
    </row>
    <row r="14" spans="1:20" x14ac:dyDescent="0.2">
      <c r="A14" s="1" t="s">
        <v>26</v>
      </c>
      <c r="B14" s="42">
        <v>6.7764333333333342</v>
      </c>
      <c r="C14" s="42">
        <v>17.740666666666666</v>
      </c>
      <c r="D14" s="42">
        <v>11.798338888888887</v>
      </c>
      <c r="E14" s="42">
        <v>24.96</v>
      </c>
      <c r="F14" s="43">
        <v>42110</v>
      </c>
      <c r="G14" s="42">
        <v>2.5609999999999999</v>
      </c>
      <c r="H14" s="43">
        <v>42121</v>
      </c>
      <c r="I14" s="42">
        <v>71.757270833333351</v>
      </c>
      <c r="J14" s="42">
        <v>576.19500000000016</v>
      </c>
      <c r="K14" s="42">
        <v>3.2189895833333328</v>
      </c>
      <c r="L14" s="42">
        <v>13.23</v>
      </c>
      <c r="M14" s="43">
        <v>42119</v>
      </c>
      <c r="N14" s="42">
        <v>43.20000000000001</v>
      </c>
      <c r="O14" s="44">
        <v>14</v>
      </c>
      <c r="P14" s="42">
        <v>9.6</v>
      </c>
      <c r="Q14" s="43">
        <v>42097</v>
      </c>
      <c r="R14" s="42">
        <v>12.495166666666668</v>
      </c>
      <c r="S14" s="42">
        <v>101.77135849189257</v>
      </c>
    </row>
    <row r="15" spans="1:20" x14ac:dyDescent="0.2">
      <c r="A15" s="1" t="s">
        <v>27</v>
      </c>
      <c r="B15" s="42">
        <v>6.499741935483871</v>
      </c>
      <c r="C15" s="42">
        <v>17.798709677419357</v>
      </c>
      <c r="D15" s="42">
        <v>11.79406518817204</v>
      </c>
      <c r="E15" s="42">
        <v>24.03</v>
      </c>
      <c r="F15" s="43">
        <v>42142</v>
      </c>
      <c r="G15" s="42">
        <v>1.889</v>
      </c>
      <c r="H15" s="43">
        <v>42138</v>
      </c>
      <c r="I15" s="42">
        <v>69.875846774193548</v>
      </c>
      <c r="J15" s="42">
        <v>689.40700000000015</v>
      </c>
      <c r="K15" s="42">
        <v>3.3987110215053757</v>
      </c>
      <c r="L15" s="42">
        <v>14.6</v>
      </c>
      <c r="M15" s="43">
        <v>42145</v>
      </c>
      <c r="N15" s="42">
        <v>26.8</v>
      </c>
      <c r="O15" s="44">
        <v>12</v>
      </c>
      <c r="P15" s="42">
        <v>8.1999999999999993</v>
      </c>
      <c r="Q15" s="43">
        <v>42149</v>
      </c>
      <c r="R15" s="42">
        <v>14.259569892473117</v>
      </c>
      <c r="S15" s="42">
        <v>121.63350726038175</v>
      </c>
      <c r="T15" s="45"/>
    </row>
    <row r="16" spans="1:20" x14ac:dyDescent="0.2">
      <c r="A16" s="1" t="s">
        <v>28</v>
      </c>
      <c r="B16" s="42">
        <v>10.921433333333333</v>
      </c>
      <c r="C16" s="42">
        <v>24.06066666666667</v>
      </c>
      <c r="D16" s="42">
        <v>16.973242361111108</v>
      </c>
      <c r="E16" s="42">
        <v>30.1</v>
      </c>
      <c r="F16" s="43">
        <v>42167</v>
      </c>
      <c r="G16" s="42">
        <v>5.4379999999999997</v>
      </c>
      <c r="H16" s="43">
        <v>42157</v>
      </c>
      <c r="I16" s="42">
        <v>67.039194444444448</v>
      </c>
      <c r="J16" s="42">
        <v>752.33199999999999</v>
      </c>
      <c r="K16" s="42">
        <v>3.0094902777777777</v>
      </c>
      <c r="L16" s="42">
        <v>14.31</v>
      </c>
      <c r="M16" s="43">
        <v>42161</v>
      </c>
      <c r="N16" s="42">
        <v>35.4</v>
      </c>
      <c r="O16" s="44">
        <v>8</v>
      </c>
      <c r="P16" s="42">
        <v>15</v>
      </c>
      <c r="Q16" s="43">
        <v>42178</v>
      </c>
      <c r="R16" s="42">
        <v>18.814624999999996</v>
      </c>
      <c r="S16" s="42">
        <v>159.04241985937864</v>
      </c>
    </row>
    <row r="17" spans="1:20" x14ac:dyDescent="0.2">
      <c r="A17" s="1" t="s">
        <v>29</v>
      </c>
      <c r="B17" s="42">
        <v>12.3458064516129</v>
      </c>
      <c r="C17" s="42">
        <v>25.056774193548389</v>
      </c>
      <c r="D17" s="42">
        <v>18.011854838709681</v>
      </c>
      <c r="E17" s="42">
        <v>36.799999999999997</v>
      </c>
      <c r="F17" s="43">
        <v>42202</v>
      </c>
      <c r="G17" s="42">
        <v>8.65</v>
      </c>
      <c r="H17" s="43">
        <v>42195</v>
      </c>
      <c r="I17" s="42">
        <v>70.042688172043029</v>
      </c>
      <c r="J17" s="42">
        <v>735.25400000000025</v>
      </c>
      <c r="K17" s="42">
        <v>2.621911290322581</v>
      </c>
      <c r="L17" s="42">
        <v>13.82</v>
      </c>
      <c r="M17" s="43">
        <v>42204</v>
      </c>
      <c r="N17" s="42">
        <v>21.6</v>
      </c>
      <c r="O17" s="44">
        <v>8</v>
      </c>
      <c r="P17" s="42">
        <v>9</v>
      </c>
      <c r="Q17" s="43">
        <v>42191</v>
      </c>
      <c r="R17" s="42">
        <v>20.643393817204295</v>
      </c>
      <c r="S17" s="42">
        <v>157.44131406302682</v>
      </c>
    </row>
    <row r="18" spans="1:20" x14ac:dyDescent="0.2">
      <c r="A18" s="1" t="s">
        <v>30</v>
      </c>
      <c r="B18" s="42">
        <v>12.821709677419355</v>
      </c>
      <c r="C18" s="42">
        <v>25.913548387096764</v>
      </c>
      <c r="D18" s="42">
        <v>18.367266801075271</v>
      </c>
      <c r="E18" s="42">
        <v>33.78</v>
      </c>
      <c r="F18" s="43">
        <v>42241</v>
      </c>
      <c r="G18" s="42">
        <v>5.8380000000000001</v>
      </c>
      <c r="H18" s="43">
        <v>42233</v>
      </c>
      <c r="I18" s="42">
        <v>67.203958333333333</v>
      </c>
      <c r="J18" s="42">
        <v>690.66899999999998</v>
      </c>
      <c r="K18" s="42">
        <v>2.8237977150537632</v>
      </c>
      <c r="L18" s="42">
        <v>14.6</v>
      </c>
      <c r="M18" s="43">
        <v>42226</v>
      </c>
      <c r="N18" s="42">
        <v>4.5999999999999996</v>
      </c>
      <c r="O18" s="44">
        <v>5</v>
      </c>
      <c r="P18" s="42">
        <v>1.2</v>
      </c>
      <c r="Q18" s="43">
        <v>42217</v>
      </c>
      <c r="R18" s="42">
        <v>22.186673387096782</v>
      </c>
      <c r="S18" s="42">
        <v>155.41069780989528</v>
      </c>
    </row>
    <row r="19" spans="1:20" x14ac:dyDescent="0.2">
      <c r="A19" s="1" t="s">
        <v>31</v>
      </c>
      <c r="B19" s="42">
        <v>12.447233333333335</v>
      </c>
      <c r="C19" s="42">
        <v>25.100333333333346</v>
      </c>
      <c r="D19" s="42">
        <v>18.255760416666664</v>
      </c>
      <c r="E19" s="42">
        <v>32.97</v>
      </c>
      <c r="F19" s="43">
        <v>42250</v>
      </c>
      <c r="G19" s="42">
        <v>6.8460000000000001</v>
      </c>
      <c r="H19" s="43">
        <v>42273</v>
      </c>
      <c r="I19" s="42">
        <v>68.066881944444447</v>
      </c>
      <c r="J19" s="42">
        <v>513.17099999999994</v>
      </c>
      <c r="K19" s="42">
        <v>2.0886597222222227</v>
      </c>
      <c r="L19" s="42">
        <v>13.43</v>
      </c>
      <c r="M19" s="43">
        <v>42254</v>
      </c>
      <c r="N19" s="42">
        <v>51</v>
      </c>
      <c r="O19" s="44">
        <v>11</v>
      </c>
      <c r="P19" s="42">
        <v>18.399999999999999</v>
      </c>
      <c r="Q19" s="43">
        <v>42258</v>
      </c>
      <c r="R19" s="42">
        <v>19.90153472222222</v>
      </c>
      <c r="S19" s="42">
        <v>111.26898605604632</v>
      </c>
    </row>
    <row r="20" spans="1:20" x14ac:dyDescent="0.2">
      <c r="A20" s="1" t="s">
        <v>32</v>
      </c>
      <c r="B20" s="42">
        <v>10.832161290322583</v>
      </c>
      <c r="C20" s="42">
        <v>21.058387096774201</v>
      </c>
      <c r="D20" s="42">
        <v>15.369273521505376</v>
      </c>
      <c r="E20" s="42">
        <v>26.3</v>
      </c>
      <c r="F20" s="43">
        <v>42298</v>
      </c>
      <c r="G20" s="42">
        <v>5.1689999999999996</v>
      </c>
      <c r="H20" s="43">
        <v>42300</v>
      </c>
      <c r="I20" s="42">
        <v>72.648158602150531</v>
      </c>
      <c r="J20" s="42">
        <v>354.22300000000001</v>
      </c>
      <c r="K20" s="42">
        <v>2.5957990591397846</v>
      </c>
      <c r="L20" s="42">
        <v>15.78</v>
      </c>
      <c r="M20" s="43">
        <v>42293</v>
      </c>
      <c r="N20" s="42">
        <v>24.599999999999998</v>
      </c>
      <c r="O20" s="44">
        <v>10</v>
      </c>
      <c r="P20" s="42">
        <v>8</v>
      </c>
      <c r="Q20" s="43">
        <v>42288</v>
      </c>
      <c r="R20" s="42">
        <v>15.513884408602152</v>
      </c>
      <c r="S20" s="42">
        <v>78.696811877176074</v>
      </c>
    </row>
    <row r="21" spans="1:20" x14ac:dyDescent="0.2">
      <c r="A21" s="1" t="s">
        <v>33</v>
      </c>
      <c r="B21" s="42">
        <v>6.3134333333333323</v>
      </c>
      <c r="C21" s="42">
        <v>11.863333333333335</v>
      </c>
      <c r="D21" s="42">
        <v>9.0014451388888901</v>
      </c>
      <c r="E21" s="42">
        <v>17.14</v>
      </c>
      <c r="F21" s="43">
        <v>42309</v>
      </c>
      <c r="G21" s="42">
        <v>1.0840000000000001</v>
      </c>
      <c r="H21" s="43">
        <v>42318</v>
      </c>
      <c r="I21" s="42">
        <v>87.111527777777781</v>
      </c>
      <c r="J21" s="42">
        <v>156.90899999999996</v>
      </c>
      <c r="K21" s="42">
        <v>3.7212847222222232</v>
      </c>
      <c r="L21" s="42">
        <v>18.23</v>
      </c>
      <c r="M21" s="43">
        <v>42324</v>
      </c>
      <c r="N21" s="42">
        <v>132.19999999999999</v>
      </c>
      <c r="O21" s="44">
        <v>19</v>
      </c>
      <c r="P21" s="42">
        <v>29.4</v>
      </c>
      <c r="Q21" s="43">
        <v>42337</v>
      </c>
      <c r="R21" s="42">
        <v>10.145394444444442</v>
      </c>
      <c r="S21" s="42">
        <v>29.931522909270424</v>
      </c>
      <c r="T21" s="45"/>
    </row>
    <row r="22" spans="1:20" ht="13.5" thickBot="1" x14ac:dyDescent="0.25">
      <c r="A22" s="9" t="s">
        <v>34</v>
      </c>
      <c r="B22" s="10">
        <v>2.3810322580645171</v>
      </c>
      <c r="C22" s="10">
        <v>7.7810967741935491</v>
      </c>
      <c r="D22" s="10">
        <v>4.9012466397849463</v>
      </c>
      <c r="E22" s="10">
        <v>11.54</v>
      </c>
      <c r="F22" s="21">
        <v>42355</v>
      </c>
      <c r="G22" s="10">
        <v>-3.0609999999999999</v>
      </c>
      <c r="H22" s="21">
        <v>42368</v>
      </c>
      <c r="I22" s="10">
        <v>86.409549731182778</v>
      </c>
      <c r="J22" s="10">
        <v>155.47299999999998</v>
      </c>
      <c r="K22" s="10">
        <v>2.9843366935483862</v>
      </c>
      <c r="L22" s="10">
        <v>16.07</v>
      </c>
      <c r="M22" s="21">
        <v>42352</v>
      </c>
      <c r="N22" s="10">
        <v>106.6</v>
      </c>
      <c r="O22" s="11">
        <v>20</v>
      </c>
      <c r="P22" s="10">
        <v>22.8</v>
      </c>
      <c r="Q22" s="21">
        <v>42344</v>
      </c>
      <c r="R22" s="10">
        <v>6.6679442204301074</v>
      </c>
      <c r="S22" s="10">
        <v>22.011758924740676</v>
      </c>
    </row>
    <row r="23" spans="1:20" ht="13.5" thickTop="1" x14ac:dyDescent="0.2">
      <c r="A23" s="1" t="s">
        <v>35</v>
      </c>
      <c r="B23" s="42">
        <v>7.4398746095750141</v>
      </c>
      <c r="C23" s="42">
        <v>17.377294930875578</v>
      </c>
      <c r="D23" s="42">
        <v>11.991553252341483</v>
      </c>
      <c r="E23" s="42">
        <v>36.799999999999997</v>
      </c>
      <c r="F23" s="43">
        <v>41837</v>
      </c>
      <c r="G23" s="42">
        <v>-3.0609999999999999</v>
      </c>
      <c r="H23" s="43">
        <v>42003</v>
      </c>
      <c r="I23" s="42">
        <v>74.420765252976196</v>
      </c>
      <c r="J23" s="42">
        <v>5492.97</v>
      </c>
      <c r="K23" s="42">
        <v>3.2863902415087893</v>
      </c>
      <c r="L23" s="42">
        <v>23.62</v>
      </c>
      <c r="M23" s="43">
        <v>41676</v>
      </c>
      <c r="N23" s="42">
        <v>633.80000000000007</v>
      </c>
      <c r="O23" s="44">
        <v>154</v>
      </c>
      <c r="P23" s="42">
        <v>29.6</v>
      </c>
      <c r="Q23" s="43">
        <v>41724</v>
      </c>
      <c r="R23" s="42">
        <v>13.341556111191117</v>
      </c>
      <c r="S23" s="42">
        <v>1086.6499920754661</v>
      </c>
    </row>
    <row r="26" spans="1:20" x14ac:dyDescent="0.2">
      <c r="A26" s="12" t="s">
        <v>36</v>
      </c>
      <c r="B26" s="12"/>
      <c r="C26" s="12"/>
    </row>
    <row r="28" spans="1:20" x14ac:dyDescent="0.2">
      <c r="B28" s="3" t="s">
        <v>37</v>
      </c>
      <c r="F28" s="3">
        <v>-1.601</v>
      </c>
      <c r="G28" s="3" t="s">
        <v>18</v>
      </c>
      <c r="H28" s="13">
        <v>41995</v>
      </c>
      <c r="I28" s="14"/>
    </row>
    <row r="29" spans="1:20" x14ac:dyDescent="0.2">
      <c r="B29" s="3" t="s">
        <v>38</v>
      </c>
      <c r="F29" s="3">
        <v>-0.25600000000000001</v>
      </c>
      <c r="G29" s="3" t="s">
        <v>18</v>
      </c>
      <c r="H29" s="13">
        <v>41724</v>
      </c>
      <c r="I29" s="14"/>
    </row>
    <row r="30" spans="1:20" x14ac:dyDescent="0.2">
      <c r="B30" s="3" t="s">
        <v>39</v>
      </c>
      <c r="F30" s="22">
        <v>270</v>
      </c>
      <c r="G30" s="3" t="s">
        <v>40</v>
      </c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</row>
    <row r="34" spans="2:7" x14ac:dyDescent="0.2">
      <c r="B34" s="3">
        <v>-1</v>
      </c>
      <c r="C34" s="3" t="s">
        <v>42</v>
      </c>
      <c r="D34" s="46">
        <v>0</v>
      </c>
      <c r="E34" s="3" t="s">
        <v>18</v>
      </c>
      <c r="F34" s="15">
        <v>10</v>
      </c>
      <c r="G34" s="3" t="s">
        <v>40</v>
      </c>
    </row>
    <row r="35" spans="2:7" x14ac:dyDescent="0.2">
      <c r="B35" s="3">
        <v>-2.5</v>
      </c>
      <c r="C35" s="3" t="s">
        <v>43</v>
      </c>
      <c r="D35" s="46">
        <v>-1</v>
      </c>
      <c r="E35" s="3" t="s">
        <v>18</v>
      </c>
      <c r="F35" s="15">
        <v>9</v>
      </c>
      <c r="G35" s="3" t="s">
        <v>40</v>
      </c>
    </row>
    <row r="36" spans="2:7" x14ac:dyDescent="0.2">
      <c r="B36" s="15">
        <v>-5</v>
      </c>
      <c r="C36" s="15" t="s">
        <v>43</v>
      </c>
      <c r="D36" s="46">
        <v>-2.5</v>
      </c>
      <c r="E36" s="3" t="s">
        <v>18</v>
      </c>
      <c r="F36" s="15">
        <v>1</v>
      </c>
      <c r="G36" s="3" t="s">
        <v>40</v>
      </c>
    </row>
    <row r="37" spans="2:7" x14ac:dyDescent="0.2">
      <c r="C37" s="15" t="s">
        <v>44</v>
      </c>
      <c r="D37" s="46">
        <v>-5</v>
      </c>
      <c r="E37" s="3" t="s">
        <v>18</v>
      </c>
      <c r="F37" s="15">
        <v>0</v>
      </c>
      <c r="G37" s="3" t="s">
        <v>40</v>
      </c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2007-03-07T12:05:24Z</dcterms:created>
  <dcterms:modified xsi:type="dcterms:W3CDTF">2026-01-23T14:15:05Z</dcterms:modified>
</cp:coreProperties>
</file>