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120" yWindow="45" windowWidth="12120" windowHeight="8580" tabRatio="815" activeTab="23"/>
  </bookViews>
  <sheets>
    <sheet name="2002" sheetId="24" r:id="rId1"/>
    <sheet name="2003" sheetId="25" r:id="rId2"/>
    <sheet name="2004" sheetId="26" r:id="rId3"/>
    <sheet name="2005" sheetId="14" r:id="rId4"/>
    <sheet name="2006" sheetId="16" r:id="rId5"/>
    <sheet name="2007" sheetId="17" r:id="rId6"/>
    <sheet name="2008" sheetId="18" r:id="rId7"/>
    <sheet name="2009" sheetId="19" r:id="rId8"/>
    <sheet name="2010" sheetId="20" r:id="rId9"/>
    <sheet name="2011" sheetId="21" r:id="rId10"/>
    <sheet name="2012" sheetId="22" r:id="rId11"/>
    <sheet name="2013" sheetId="23" r:id="rId12"/>
    <sheet name="2014" sheetId="27" r:id="rId13"/>
    <sheet name="2015" sheetId="28" r:id="rId14"/>
    <sheet name="2016" sheetId="30" r:id="rId15"/>
    <sheet name="2017" sheetId="31" r:id="rId16"/>
    <sheet name="2018" sheetId="32" r:id="rId17"/>
    <sheet name="2019" sheetId="33" r:id="rId18"/>
    <sheet name="2020" sheetId="34" r:id="rId19"/>
    <sheet name="2021" sheetId="35" r:id="rId20"/>
    <sheet name="2022" sheetId="36" r:id="rId21"/>
    <sheet name="2023" sheetId="38" r:id="rId22"/>
    <sheet name="2024" sheetId="39" r:id="rId23"/>
    <sheet name="2025" sheetId="40" r:id="rId24"/>
    <sheet name="Resumen" sheetId="15" r:id="rId25"/>
    <sheet name="Leyenda" sheetId="37" r:id="rId26"/>
  </sheets>
  <calcPr calcId="162913"/>
</workbook>
</file>

<file path=xl/calcChain.xml><?xml version="1.0" encoding="utf-8"?>
<calcChain xmlns="http://schemas.openxmlformats.org/spreadsheetml/2006/main">
  <c r="B11" i="15" l="1"/>
  <c r="Z22" i="15"/>
  <c r="Y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Z21" i="15"/>
  <c r="Y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Z20" i="15"/>
  <c r="Y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Z19" i="15"/>
  <c r="Y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Z18" i="15"/>
  <c r="Y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Z17" i="15"/>
  <c r="Y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Z16" i="15"/>
  <c r="Y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Z15" i="15"/>
  <c r="Y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Z14" i="15"/>
  <c r="Y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Z13" i="15"/>
  <c r="Y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Z12" i="15"/>
  <c r="Y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Z11" i="15"/>
  <c r="Y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R23" i="15" l="1"/>
  <c r="J23" i="15"/>
  <c r="I23" i="15"/>
  <c r="H23" i="15"/>
  <c r="B23" i="15"/>
  <c r="D23" i="15"/>
  <c r="Y23" i="15"/>
  <c r="Z23" i="15" l="1"/>
  <c r="L23" i="15"/>
  <c r="T23" i="15"/>
  <c r="F23" i="15"/>
  <c r="N23" i="15"/>
  <c r="V23" i="15"/>
  <c r="P23" i="15"/>
</calcChain>
</file>

<file path=xl/sharedStrings.xml><?xml version="1.0" encoding="utf-8"?>
<sst xmlns="http://schemas.openxmlformats.org/spreadsheetml/2006/main" count="1883" uniqueCount="204">
  <si>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</si>
  <si>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</si>
  <si>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</si>
  <si>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</si>
  <si>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</si>
  <si>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</si>
  <si>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</si>
  <si>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</si>
  <si>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</si>
  <si>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</si>
  <si>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</si>
  <si>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</si>
  <si>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MAX</t>
  </si>
  <si>
    <t>Fecha</t>
  </si>
  <si>
    <t>MIN</t>
  </si>
  <si>
    <t>Hr</t>
  </si>
  <si>
    <t>Rg</t>
  </si>
  <si>
    <t>VV</t>
  </si>
  <si>
    <t>P</t>
  </si>
  <si>
    <t>P24</t>
  </si>
  <si>
    <t>(ºC)</t>
  </si>
  <si>
    <t>MJ.m-2</t>
  </si>
  <si>
    <t>m.s-1</t>
  </si>
  <si>
    <t>AÑO</t>
  </si>
  <si>
    <t>Primera helada:</t>
  </si>
  <si>
    <t>ºC</t>
  </si>
  <si>
    <t>Última helada:</t>
  </si>
  <si>
    <t>Periodo libre de heladas</t>
  </si>
  <si>
    <t>Dias con temperaturas inferiores a los umbrales indicados</t>
  </si>
  <si>
    <t>AÑO 2002</t>
  </si>
  <si>
    <t xml:space="preserve">&lt; T &lt; </t>
  </si>
  <si>
    <t>&lt; T =&lt;</t>
  </si>
  <si>
    <t>días</t>
  </si>
  <si>
    <t>REGIMEN DE HELADAS:</t>
  </si>
  <si>
    <t>AÑO 2004</t>
  </si>
  <si>
    <t xml:space="preserve">  Tm</t>
  </si>
  <si>
    <t xml:space="preserve">  TM</t>
  </si>
  <si>
    <t xml:space="preserve">  T</t>
  </si>
  <si>
    <t>VVmax</t>
  </si>
  <si>
    <t>N dias</t>
  </si>
  <si>
    <t>%</t>
  </si>
  <si>
    <t>mm</t>
  </si>
  <si>
    <t>ETo</t>
  </si>
  <si>
    <t>AÑO 2003</t>
  </si>
  <si>
    <t xml:space="preserve">RESUMEN ANUAL POR PERIODOS MENSUALES. </t>
  </si>
  <si>
    <t>Valores medios de los parámetros, precipitación, radiación y ET0 acumulada.</t>
  </si>
  <si>
    <t>T =&lt;</t>
  </si>
  <si>
    <t>ESTACIÓN AGROCLIMÁTICA "EL ESTARIJO"</t>
  </si>
  <si>
    <t>AÑO 2005</t>
  </si>
  <si>
    <t>error</t>
  </si>
  <si>
    <t xml:space="preserve">ALFARO.  </t>
  </si>
  <si>
    <t>AÑO 2006</t>
  </si>
  <si>
    <t>AÑO 2007</t>
  </si>
  <si>
    <t>ALFARO.  AÑO 2007</t>
  </si>
  <si>
    <t>ALFARO.  AÑO 2008</t>
  </si>
  <si>
    <t>AÑO 2009</t>
  </si>
  <si>
    <t>AÑO 2010</t>
  </si>
  <si>
    <t>ALFARO</t>
  </si>
  <si>
    <t>AÑO 2011</t>
  </si>
  <si>
    <t>Instalada el 06/09/2002</t>
  </si>
  <si>
    <t>AÑO 2012</t>
  </si>
  <si>
    <t>Alfaro.  AÑO 2009</t>
  </si>
  <si>
    <t>AÑOS</t>
  </si>
  <si>
    <t>a</t>
  </si>
  <si>
    <t>AÑO 2013</t>
  </si>
  <si>
    <t>Ts med</t>
  </si>
  <si>
    <t>-</t>
  </si>
  <si>
    <t>Tsmed</t>
  </si>
  <si>
    <t>ESTACIÓN AGROCLIMÁTICA "El Estarijo"</t>
  </si>
  <si>
    <t>AÑO 2014</t>
  </si>
  <si>
    <t>AÑO 2015</t>
  </si>
  <si>
    <t>Nd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</si>
  <si>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</si>
  <si>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</si>
  <si>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</si>
  <si>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</si>
  <si>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</si>
  <si>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</si>
  <si>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</si>
  <si>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</si>
  <si>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</si>
  <si>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</si>
  <si>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</si>
  <si>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</si>
  <si>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</si>
  <si>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</si>
  <si>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</si>
  <si>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</si>
  <si>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</si>
  <si>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</si>
  <si>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</si>
  <si>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</si>
  <si>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</si>
  <si>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</si>
  <si>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</si>
  <si>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</si>
  <si>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</si>
  <si>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</si>
  <si>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</si>
  <si>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</si>
  <si>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</si>
  <si>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</si>
  <si>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</si>
  <si>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</si>
  <si>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</si>
  <si>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</si>
  <si>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</si>
  <si>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</si>
  <si>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</si>
  <si>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</si>
  <si>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EL ESTARIJO</t>
  </si>
  <si>
    <t xml:space="preserve">MUNICIPIO: </t>
  </si>
  <si>
    <t>Ts10 med</t>
  </si>
  <si>
    <t>Ts30 med</t>
  </si>
  <si>
    <t>Alfaro</t>
  </si>
  <si>
    <t>26-ene.</t>
  </si>
  <si>
    <t>21-ene.</t>
  </si>
  <si>
    <t>17-ene.</t>
  </si>
  <si>
    <t>05-ene.</t>
  </si>
  <si>
    <t>20-feb.</t>
  </si>
  <si>
    <t>11-feb.</t>
  </si>
  <si>
    <t>27-feb.</t>
  </si>
  <si>
    <t>16-feb.</t>
  </si>
  <si>
    <t>22-mar.</t>
  </si>
  <si>
    <t>06-mar.</t>
  </si>
  <si>
    <t>02-mar.</t>
  </si>
  <si>
    <t>26-mar.</t>
  </si>
  <si>
    <t>13-abr.</t>
  </si>
  <si>
    <t>19-abr.</t>
  </si>
  <si>
    <t>27-abr.</t>
  </si>
  <si>
    <t>08-abr.</t>
  </si>
  <si>
    <t>29-may.</t>
  </si>
  <si>
    <t>02-may.</t>
  </si>
  <si>
    <t>13-may.</t>
  </si>
  <si>
    <t>14-may.</t>
  </si>
  <si>
    <t>06-jun.</t>
  </si>
  <si>
    <t>13-jun.</t>
  </si>
  <si>
    <t>08-jun.</t>
  </si>
  <si>
    <t>20-jun.</t>
  </si>
  <si>
    <t>31-jul.</t>
  </si>
  <si>
    <t>07-jul.</t>
  </si>
  <si>
    <t>05-jul.</t>
  </si>
  <si>
    <t>10-ago.</t>
  </si>
  <si>
    <t>20-ago.</t>
  </si>
  <si>
    <t>13-ago.</t>
  </si>
  <si>
    <t>02-sep.</t>
  </si>
  <si>
    <t>14-sep.</t>
  </si>
  <si>
    <t>16-sep.</t>
  </si>
  <si>
    <t>21-sep.</t>
  </si>
  <si>
    <t>16-oct.</t>
  </si>
  <si>
    <t>11-oct.</t>
  </si>
  <si>
    <t>30-oct.</t>
  </si>
  <si>
    <t>05-nov.</t>
  </si>
  <si>
    <t>28-nov.</t>
  </si>
  <si>
    <t>25-nov.</t>
  </si>
  <si>
    <t>22-nov.</t>
  </si>
  <si>
    <t>06-dic.</t>
  </si>
  <si>
    <t>17-dic.</t>
  </si>
  <si>
    <t>08-dic.</t>
  </si>
  <si>
    <t>27-ene.</t>
  </si>
  <si>
    <t>14-ene.</t>
  </si>
  <si>
    <t>30-ene.</t>
  </si>
  <si>
    <t>11-ene.</t>
  </si>
  <si>
    <t>17-feb.</t>
  </si>
  <si>
    <t>04-feb.</t>
  </si>
  <si>
    <t>07-feb.</t>
  </si>
  <si>
    <t>12-feb.</t>
  </si>
  <si>
    <t>31-mar.</t>
  </si>
  <si>
    <t>17-mar.</t>
  </si>
  <si>
    <t>08-mar.</t>
  </si>
  <si>
    <t>25-abr.</t>
  </si>
  <si>
    <t>16-abr.</t>
  </si>
  <si>
    <t>29-abr.</t>
  </si>
  <si>
    <t>03-abr.</t>
  </si>
  <si>
    <t>31-may.</t>
  </si>
  <si>
    <t>07-may.</t>
  </si>
  <si>
    <t>10-may.</t>
  </si>
  <si>
    <t>30-jun.</t>
  </si>
  <si>
    <t>05-jun.</t>
  </si>
  <si>
    <t>19-jun.</t>
  </si>
  <si>
    <t>02-jun.</t>
  </si>
  <si>
    <t>01-jul.</t>
  </si>
  <si>
    <t>09-jul.</t>
  </si>
  <si>
    <t>13-jul.</t>
  </si>
  <si>
    <t>11-jul.</t>
  </si>
  <si>
    <t>11-ago.</t>
  </si>
  <si>
    <t>23-ago.</t>
  </si>
  <si>
    <t>26-ago.</t>
  </si>
  <si>
    <t>31-ago.</t>
  </si>
  <si>
    <t>18-sep.</t>
  </si>
  <si>
    <t>26-sep.</t>
  </si>
  <si>
    <t>06-sep.</t>
  </si>
  <si>
    <t>28-sep.</t>
  </si>
  <si>
    <t>04-oct.</t>
  </si>
  <si>
    <t>28-oct.</t>
  </si>
  <si>
    <t>23-oct.</t>
  </si>
  <si>
    <t>19-oct.</t>
  </si>
  <si>
    <t>01-nov.</t>
  </si>
  <si>
    <t>29-nov.</t>
  </si>
  <si>
    <t>12-nov.</t>
  </si>
  <si>
    <t>15-nov.</t>
  </si>
  <si>
    <t>22-dic.</t>
  </si>
  <si>
    <t>21-dic.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</si>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</sst>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55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2" fillId="0" borderId="0" applyNumberFormat="0" applyFont="0" applyFill="0" applyBorder="0" applyProtection="0">
      <alignment wrapText="1"/>
    </xf>
    <xf numFmtId="0" fontId="11" fillId="0" borderId="0" applyNumberFormat="0" applyFont="0" applyFill="0" applyBorder="0" applyProtection="0">
      <alignment wrapText="1"/>
    </xf>
  </cellStyleXfs>
  <cellXfs count="65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/>
    <xf numFmtId="16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4" fontId="2" fillId="0" borderId="0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" fontId="2" fillId="0" borderId="0" xfId="0" applyNumberFormat="1" applyFont="1" applyFill="1" applyBorder="1"/>
    <xf numFmtId="165" fontId="0" fillId="0" borderId="0" xfId="0" applyNumberFormat="1"/>
    <xf numFmtId="165" fontId="2" fillId="0" borderId="3" xfId="0" applyNumberFormat="1" applyFont="1" applyFill="1" applyBorder="1" applyAlignment="1">
      <alignment horizontal="right"/>
    </xf>
    <xf numFmtId="0" fontId="9" fillId="0" borderId="0" xfId="0" applyFont="1" applyFill="1" applyBorder="1"/>
    <xf numFmtId="164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5" fillId="0" borderId="0" xfId="0" applyFont="1" applyFill="1" applyBorder="1"/>
    <xf numFmtId="16" fontId="2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Fill="1" applyBorder="1">
      <alignment wrapText="1"/>
    </xf>
    <xf numFmtId="0" fontId="2" fillId="0" borderId="0" xfId="1" applyFont="1" applyFill="1" applyBorder="1" applyAlignment="1"/>
    <xf numFmtId="0" fontId="1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29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35" t="s">
        <v>0</v>
      </c>
      <c r="B11" s="2"/>
      <c r="C11" s="2"/>
      <c r="D11" s="2"/>
      <c r="E11" s="2"/>
      <c r="F11" s="33"/>
      <c r="G11" s="2"/>
      <c r="H11" s="33"/>
      <c r="I11" s="2"/>
      <c r="J11" s="2"/>
      <c r="K11" s="2"/>
      <c r="L11" s="2"/>
      <c r="M11" s="33"/>
      <c r="N11" s="2"/>
      <c r="O11" s="5"/>
      <c r="P11" s="2"/>
      <c r="Q11" s="33"/>
      <c r="R11" s="2"/>
      <c r="S11" s="2"/>
    </row>
    <row r="12" spans="1:19" x14ac:dyDescent="0.2">
      <c r="A12" s="35" t="s">
        <v>1</v>
      </c>
      <c r="B12" s="2"/>
      <c r="C12" s="2"/>
      <c r="D12" s="2"/>
      <c r="E12" s="2"/>
      <c r="F12" s="33"/>
      <c r="G12" s="2"/>
      <c r="I12" s="2"/>
      <c r="J12" s="2"/>
      <c r="K12" s="2"/>
      <c r="L12" s="2"/>
      <c r="M12" s="33"/>
      <c r="N12" s="2"/>
      <c r="O12" s="5"/>
      <c r="P12" s="2"/>
      <c r="Q12" s="33"/>
      <c r="R12" s="2"/>
      <c r="S12" s="2"/>
    </row>
    <row r="13" spans="1:19" x14ac:dyDescent="0.2">
      <c r="A13" s="35" t="s">
        <v>2</v>
      </c>
      <c r="B13" s="2"/>
      <c r="C13" s="2"/>
      <c r="D13" s="2"/>
      <c r="E13" s="2"/>
      <c r="F13" s="33"/>
      <c r="G13" s="2"/>
      <c r="H13" s="33"/>
      <c r="I13" s="2"/>
      <c r="J13" s="2"/>
      <c r="K13" s="2"/>
      <c r="L13" s="2"/>
      <c r="M13" s="33"/>
      <c r="N13" s="2"/>
      <c r="O13" s="5"/>
      <c r="P13" s="2"/>
      <c r="Q13" s="33"/>
      <c r="R13" s="2"/>
      <c r="S13" s="2"/>
    </row>
    <row r="14" spans="1:19" x14ac:dyDescent="0.2">
      <c r="A14" s="35" t="s">
        <v>3</v>
      </c>
      <c r="B14" s="2"/>
      <c r="C14" s="2"/>
      <c r="D14" s="2"/>
      <c r="E14" s="2"/>
      <c r="F14" s="33"/>
      <c r="G14" s="2"/>
      <c r="H14" s="33"/>
      <c r="I14" s="2"/>
      <c r="J14" s="2"/>
      <c r="K14" s="2"/>
      <c r="L14" s="2"/>
      <c r="M14" s="33"/>
      <c r="N14" s="2"/>
      <c r="O14" s="5"/>
      <c r="P14" s="2"/>
      <c r="Q14" s="33"/>
      <c r="R14" s="2"/>
      <c r="S14" s="2"/>
    </row>
    <row r="15" spans="1:19" x14ac:dyDescent="0.2">
      <c r="A15" s="35" t="s">
        <v>4</v>
      </c>
      <c r="B15" s="2"/>
      <c r="C15" s="2"/>
      <c r="D15" s="2"/>
      <c r="E15" s="2"/>
      <c r="F15" s="33"/>
      <c r="G15" s="2"/>
      <c r="H15" s="33"/>
      <c r="I15" s="2"/>
      <c r="J15" s="2"/>
      <c r="K15" s="2"/>
      <c r="L15" s="2"/>
      <c r="M15" s="33"/>
      <c r="N15" s="2"/>
      <c r="O15" s="5"/>
      <c r="P15" s="2"/>
      <c r="Q15" s="33"/>
      <c r="R15" s="2"/>
      <c r="S15" s="2"/>
    </row>
    <row r="16" spans="1:19" x14ac:dyDescent="0.2">
      <c r="A16" s="35" t="s">
        <v>5</v>
      </c>
      <c r="B16" s="2"/>
      <c r="C16" s="2"/>
      <c r="D16" s="2"/>
      <c r="E16" s="2"/>
      <c r="F16" s="33"/>
      <c r="G16" s="2"/>
      <c r="H16" s="33"/>
      <c r="I16" s="2"/>
      <c r="J16" s="2"/>
      <c r="K16" s="2"/>
      <c r="L16" s="2"/>
      <c r="M16" s="33"/>
      <c r="N16" s="2"/>
      <c r="O16" s="5"/>
      <c r="P16" s="2"/>
      <c r="Q16" s="33"/>
      <c r="R16" s="2"/>
      <c r="S16" s="2"/>
    </row>
    <row r="17" spans="1:20" x14ac:dyDescent="0.2">
      <c r="A17" s="35" t="s">
        <v>6</v>
      </c>
      <c r="B17" s="2"/>
      <c r="C17" s="2"/>
      <c r="D17" s="2"/>
      <c r="E17" s="2"/>
      <c r="F17" s="33"/>
      <c r="G17" s="2"/>
      <c r="H17" s="33"/>
      <c r="I17" s="2"/>
      <c r="J17" s="2"/>
      <c r="K17" s="2"/>
      <c r="L17" s="2"/>
      <c r="M17" s="33"/>
      <c r="N17" s="2"/>
      <c r="O17" s="5"/>
      <c r="P17" s="2"/>
      <c r="Q17" s="33"/>
      <c r="R17" s="2"/>
      <c r="S17" s="2"/>
    </row>
    <row r="18" spans="1:20" x14ac:dyDescent="0.2">
      <c r="A18" s="35" t="s">
        <v>7</v>
      </c>
      <c r="B18" s="2"/>
      <c r="C18" s="2"/>
      <c r="D18" s="2"/>
      <c r="E18" s="2"/>
      <c r="F18" s="33"/>
      <c r="G18" s="2"/>
      <c r="H18" s="33"/>
      <c r="I18" s="2"/>
      <c r="J18" s="2"/>
      <c r="K18" s="2"/>
      <c r="L18" s="2"/>
      <c r="M18" s="33"/>
      <c r="N18" s="2"/>
      <c r="O18" s="5"/>
      <c r="P18" s="2"/>
      <c r="Q18" s="33"/>
      <c r="R18" s="2"/>
      <c r="S18" s="2"/>
    </row>
    <row r="19" spans="1:20" x14ac:dyDescent="0.2">
      <c r="A19" s="35" t="s">
        <v>8</v>
      </c>
      <c r="B19" s="2">
        <v>10.725440000000001</v>
      </c>
      <c r="C19" s="2">
        <v>24.5684</v>
      </c>
      <c r="D19" s="2">
        <v>17.254799999999999</v>
      </c>
      <c r="E19" s="2">
        <v>29.48</v>
      </c>
      <c r="F19" s="33">
        <v>41902</v>
      </c>
      <c r="G19" s="2">
        <v>2.0219999999999998</v>
      </c>
      <c r="H19" s="33">
        <v>41908</v>
      </c>
      <c r="I19" s="2">
        <v>68.247200000000007</v>
      </c>
      <c r="J19" s="2">
        <v>419.44</v>
      </c>
      <c r="K19" s="2">
        <v>1.4135200000000003</v>
      </c>
      <c r="L19" s="2">
        <v>10</v>
      </c>
      <c r="M19" s="33">
        <v>41905</v>
      </c>
      <c r="N19" s="2">
        <v>18.600000000000001</v>
      </c>
      <c r="O19" s="5">
        <v>6</v>
      </c>
      <c r="P19" s="2">
        <v>12</v>
      </c>
      <c r="Q19" s="33">
        <v>41902</v>
      </c>
      <c r="R19" s="2">
        <v>19.2212</v>
      </c>
      <c r="S19" s="2">
        <v>76.105487356886897</v>
      </c>
      <c r="T19" t="s">
        <v>59</v>
      </c>
    </row>
    <row r="20" spans="1:20" x14ac:dyDescent="0.2">
      <c r="A20" s="15" t="s">
        <v>9</v>
      </c>
      <c r="B20" s="2">
        <v>7.9275483870967722</v>
      </c>
      <c r="C20" s="2">
        <v>20.328709677419358</v>
      </c>
      <c r="D20" s="2">
        <v>14.07774193548387</v>
      </c>
      <c r="E20" s="2">
        <v>25.06</v>
      </c>
      <c r="F20" s="33">
        <v>41919</v>
      </c>
      <c r="G20" s="2">
        <v>0.57499999999999996</v>
      </c>
      <c r="H20" s="33">
        <v>41931</v>
      </c>
      <c r="I20" s="2">
        <v>75.099999999999994</v>
      </c>
      <c r="J20" s="2">
        <v>340.01400000000001</v>
      </c>
      <c r="K20" s="2">
        <v>1.4713225806451615</v>
      </c>
      <c r="L20" s="2">
        <v>10.7</v>
      </c>
      <c r="M20" s="33">
        <v>41924</v>
      </c>
      <c r="N20" s="2">
        <v>36.6</v>
      </c>
      <c r="O20" s="5">
        <v>12</v>
      </c>
      <c r="P20" s="2">
        <v>9.1999999999999993</v>
      </c>
      <c r="Q20" s="33">
        <v>41942</v>
      </c>
      <c r="R20" s="2">
        <v>15.2</v>
      </c>
      <c r="S20" s="2">
        <v>56.892004262128381</v>
      </c>
    </row>
    <row r="21" spans="1:20" x14ac:dyDescent="0.2">
      <c r="A21" s="15" t="s">
        <v>10</v>
      </c>
      <c r="B21" s="2">
        <v>5.1137333333333324</v>
      </c>
      <c r="C21" s="2">
        <v>15.659666666666668</v>
      </c>
      <c r="D21" s="2">
        <v>10.4238</v>
      </c>
      <c r="E21" s="2">
        <v>20.86</v>
      </c>
      <c r="F21" s="33">
        <v>41953</v>
      </c>
      <c r="G21" s="2">
        <v>-0.61499999999999999</v>
      </c>
      <c r="H21" s="33">
        <v>41970</v>
      </c>
      <c r="I21" s="2">
        <v>75.037666666666667</v>
      </c>
      <c r="J21" s="2">
        <v>214.51800000000009</v>
      </c>
      <c r="K21" s="2">
        <v>1.7190999999999999</v>
      </c>
      <c r="L21" s="2">
        <v>12.96</v>
      </c>
      <c r="M21" s="33">
        <v>41949</v>
      </c>
      <c r="N21" s="2">
        <v>28</v>
      </c>
      <c r="O21" s="5">
        <v>14</v>
      </c>
      <c r="P21" s="2">
        <v>11.8</v>
      </c>
      <c r="Q21" s="33">
        <v>41957</v>
      </c>
      <c r="R21" s="2">
        <v>11.122000000000003</v>
      </c>
      <c r="S21" s="2">
        <v>36.352383665427759</v>
      </c>
    </row>
    <row r="22" spans="1:20" ht="13.5" thickBot="1" x14ac:dyDescent="0.25">
      <c r="A22" s="24" t="s">
        <v>11</v>
      </c>
      <c r="B22" s="25">
        <v>4.4921612903225805</v>
      </c>
      <c r="C22" s="25">
        <v>12.165483870967742</v>
      </c>
      <c r="D22" s="25">
        <v>8.0933548387096756</v>
      </c>
      <c r="E22" s="25">
        <v>17.64</v>
      </c>
      <c r="F22" s="34">
        <v>41999</v>
      </c>
      <c r="G22" s="25">
        <v>-2.9209999999999998</v>
      </c>
      <c r="H22" s="34">
        <v>41986</v>
      </c>
      <c r="I22" s="25">
        <v>81.218709677419369</v>
      </c>
      <c r="J22" s="25">
        <v>158.03899999999999</v>
      </c>
      <c r="K22" s="25">
        <v>2.1106774193548383</v>
      </c>
      <c r="L22" s="25">
        <v>12.84</v>
      </c>
      <c r="M22" s="34">
        <v>41979</v>
      </c>
      <c r="N22" s="25">
        <v>56.4</v>
      </c>
      <c r="O22" s="26">
        <v>16</v>
      </c>
      <c r="P22" s="25">
        <v>13.8</v>
      </c>
      <c r="Q22" s="34">
        <v>41978</v>
      </c>
      <c r="R22" s="25">
        <v>8.5257419354838699</v>
      </c>
      <c r="S22" s="25">
        <v>28.167088599032923</v>
      </c>
    </row>
    <row r="23" spans="1:20" ht="13.5" thickTop="1" x14ac:dyDescent="0.2">
      <c r="A23" s="35" t="s">
        <v>23</v>
      </c>
      <c r="B23" s="36">
        <v>7.0647207526881717</v>
      </c>
      <c r="C23" s="36">
        <v>18.180565053763441</v>
      </c>
      <c r="D23" s="36">
        <v>12.462424193548387</v>
      </c>
      <c r="E23" s="36">
        <v>29.48</v>
      </c>
      <c r="F23" s="37">
        <v>37519</v>
      </c>
      <c r="G23" s="36">
        <v>-2.9209999999999998</v>
      </c>
      <c r="H23" s="37">
        <v>37603</v>
      </c>
      <c r="I23" s="36">
        <v>74.900894086021509</v>
      </c>
      <c r="J23" s="36">
        <v>1132.0110000000002</v>
      </c>
      <c r="K23" s="36">
        <v>1.678655</v>
      </c>
      <c r="L23" s="36">
        <v>12.96</v>
      </c>
      <c r="M23" s="37">
        <v>37566</v>
      </c>
      <c r="N23" s="36">
        <v>139.6</v>
      </c>
      <c r="O23" s="38">
        <v>48</v>
      </c>
      <c r="P23" s="36">
        <v>13.8</v>
      </c>
      <c r="Q23" s="37">
        <v>37595</v>
      </c>
      <c r="R23" s="36">
        <v>13.517235483870971</v>
      </c>
      <c r="S23" s="36">
        <v>197.51696388347597</v>
      </c>
    </row>
    <row r="26" spans="1:20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20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0" x14ac:dyDescent="0.2">
      <c r="A28" s="14"/>
      <c r="B28" s="14" t="s">
        <v>24</v>
      </c>
      <c r="C28" s="14"/>
      <c r="D28" s="14"/>
      <c r="F28" s="14">
        <v>-0.61499999999999999</v>
      </c>
      <c r="G28" s="14" t="s">
        <v>25</v>
      </c>
      <c r="H28" s="32">
        <v>37587</v>
      </c>
      <c r="I28" s="21"/>
      <c r="J28" s="14"/>
    </row>
    <row r="29" spans="1:20" x14ac:dyDescent="0.2">
      <c r="A29" s="14"/>
      <c r="B29" s="39" t="s">
        <v>26</v>
      </c>
      <c r="C29" s="14"/>
      <c r="D29" s="14"/>
      <c r="F29" s="17" t="s">
        <v>66</v>
      </c>
      <c r="G29" s="14"/>
      <c r="H29" s="40" t="s">
        <v>66</v>
      </c>
      <c r="I29" s="21"/>
      <c r="J29" s="14"/>
    </row>
    <row r="30" spans="1:20" x14ac:dyDescent="0.2">
      <c r="A30" s="14"/>
      <c r="B30" s="39" t="s">
        <v>27</v>
      </c>
      <c r="C30" s="14"/>
      <c r="D30" s="14"/>
      <c r="F30" s="18" t="s">
        <v>66</v>
      </c>
      <c r="G30" s="14"/>
      <c r="H30" s="14"/>
      <c r="I30" s="14"/>
      <c r="J30" s="14"/>
    </row>
    <row r="31" spans="1:20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0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2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0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58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0.97</v>
      </c>
      <c r="C11" s="2">
        <v>10.135806451612902</v>
      </c>
      <c r="D11" s="2">
        <v>5.3304435483870973</v>
      </c>
      <c r="E11" s="2">
        <v>16.940000000000001</v>
      </c>
      <c r="F11" s="33">
        <v>42012</v>
      </c>
      <c r="G11" s="2">
        <v>-6.33</v>
      </c>
      <c r="H11" s="33">
        <v>42028</v>
      </c>
      <c r="I11" s="2">
        <v>80.892311827957002</v>
      </c>
      <c r="J11" s="2">
        <v>193.08</v>
      </c>
      <c r="K11" s="2">
        <v>2.0849126344086018</v>
      </c>
      <c r="L11" s="2">
        <v>16.66</v>
      </c>
      <c r="M11" s="33">
        <v>42026</v>
      </c>
      <c r="N11" s="2">
        <v>22.05</v>
      </c>
      <c r="O11" s="5">
        <v>12</v>
      </c>
      <c r="P11" s="2">
        <v>9.4700000000000006</v>
      </c>
      <c r="Q11" s="33">
        <v>42032</v>
      </c>
      <c r="R11" s="2">
        <v>5.7998118279569901</v>
      </c>
      <c r="S11" s="2">
        <v>29.608584390062767</v>
      </c>
    </row>
    <row r="12" spans="1:19" x14ac:dyDescent="0.2">
      <c r="A12" s="15" t="s">
        <v>1</v>
      </c>
      <c r="B12" s="2">
        <v>1.6053571428571429</v>
      </c>
      <c r="C12" s="2">
        <v>13.771428571428572</v>
      </c>
      <c r="D12" s="2">
        <v>7.3823214285714291</v>
      </c>
      <c r="E12" s="2">
        <v>20.75</v>
      </c>
      <c r="F12" s="33">
        <v>41695</v>
      </c>
      <c r="G12" s="2">
        <v>-4.25</v>
      </c>
      <c r="H12" s="33">
        <v>41679</v>
      </c>
      <c r="I12" s="2">
        <v>73.823563988095231</v>
      </c>
      <c r="J12" s="2">
        <v>280.20999999999998</v>
      </c>
      <c r="K12" s="2">
        <v>2.557291666666667</v>
      </c>
      <c r="L12" s="2">
        <v>17.440000000000001</v>
      </c>
      <c r="M12" s="33">
        <v>41672</v>
      </c>
      <c r="N12" s="2">
        <v>16.14</v>
      </c>
      <c r="O12" s="5">
        <v>10</v>
      </c>
      <c r="P12" s="2">
        <v>4.9800000000000004</v>
      </c>
      <c r="Q12" s="33">
        <v>41691</v>
      </c>
      <c r="R12" s="2">
        <v>6.8971726190476188</v>
      </c>
      <c r="S12" s="2">
        <v>46.079058749104384</v>
      </c>
    </row>
    <row r="13" spans="1:19" x14ac:dyDescent="0.2">
      <c r="A13" s="15" t="s">
        <v>2</v>
      </c>
      <c r="B13" s="2">
        <v>4.1588593282341213</v>
      </c>
      <c r="C13" s="2">
        <v>14.610941137346197</v>
      </c>
      <c r="D13" s="2">
        <v>9.2106090708559432</v>
      </c>
      <c r="E13" s="2">
        <v>22.587628865979383</v>
      </c>
      <c r="F13" s="33">
        <v>41729</v>
      </c>
      <c r="G13" s="2">
        <v>-1.84</v>
      </c>
      <c r="H13" s="33">
        <v>41704</v>
      </c>
      <c r="I13" s="2">
        <v>77.340981182795701</v>
      </c>
      <c r="J13" s="2">
        <v>372.82</v>
      </c>
      <c r="K13" s="2">
        <v>2.5620967741935479</v>
      </c>
      <c r="L13" s="2">
        <v>16.27</v>
      </c>
      <c r="M13" s="33">
        <v>41725</v>
      </c>
      <c r="N13" s="2">
        <v>78.760000000000005</v>
      </c>
      <c r="O13" s="5">
        <v>14</v>
      </c>
      <c r="P13" s="2">
        <v>33.76</v>
      </c>
      <c r="Q13" s="33">
        <v>41713</v>
      </c>
      <c r="R13" s="2">
        <v>9.6303024193548392</v>
      </c>
      <c r="S13" s="2">
        <v>64.796052687324973</v>
      </c>
    </row>
    <row r="14" spans="1:19" x14ac:dyDescent="0.2">
      <c r="A14" s="15" t="s">
        <v>3</v>
      </c>
      <c r="B14" s="2">
        <v>8.3082474226804131</v>
      </c>
      <c r="C14" s="2">
        <v>21.629553264604816</v>
      </c>
      <c r="D14" s="2">
        <v>14.706930126002295</v>
      </c>
      <c r="E14" s="2">
        <v>31.206185567010309</v>
      </c>
      <c r="F14" s="33">
        <v>41738</v>
      </c>
      <c r="G14" s="2">
        <v>3.7319587628865989</v>
      </c>
      <c r="H14" s="33">
        <v>41743</v>
      </c>
      <c r="I14" s="2">
        <v>67.444673611111114</v>
      </c>
      <c r="J14" s="2">
        <v>585.94000000000005</v>
      </c>
      <c r="K14" s="2">
        <v>2.8839166666666656</v>
      </c>
      <c r="L14" s="2">
        <v>13.23</v>
      </c>
      <c r="M14" s="33">
        <v>41741</v>
      </c>
      <c r="N14" s="2">
        <v>68.010000000000005</v>
      </c>
      <c r="O14" s="5">
        <v>8</v>
      </c>
      <c r="P14" s="2">
        <v>17.93</v>
      </c>
      <c r="Q14" s="33">
        <v>41752</v>
      </c>
      <c r="R14" s="2">
        <v>15.799930555555557</v>
      </c>
      <c r="S14" s="2">
        <v>116.83081189935436</v>
      </c>
    </row>
    <row r="15" spans="1:19" x14ac:dyDescent="0.2">
      <c r="A15" s="15" t="s">
        <v>4</v>
      </c>
      <c r="B15" s="2">
        <v>10.18680412371134</v>
      </c>
      <c r="C15" s="2">
        <v>24.688802793481884</v>
      </c>
      <c r="D15" s="2">
        <v>17.440265976610132</v>
      </c>
      <c r="E15" s="2">
        <v>33.329896907216479</v>
      </c>
      <c r="F15" s="33">
        <v>41782</v>
      </c>
      <c r="G15" s="2">
        <v>5.5257731958762903</v>
      </c>
      <c r="H15" s="33">
        <v>41775</v>
      </c>
      <c r="I15" s="2">
        <v>66.367291666666645</v>
      </c>
      <c r="J15" s="2">
        <v>692.12</v>
      </c>
      <c r="K15" s="2">
        <v>2.3308400537634402</v>
      </c>
      <c r="L15" s="2">
        <v>15.97</v>
      </c>
      <c r="M15" s="33">
        <v>41765</v>
      </c>
      <c r="N15" s="2">
        <v>33.56</v>
      </c>
      <c r="O15" s="5">
        <v>7</v>
      </c>
      <c r="P15" s="2">
        <v>18.420000000000002</v>
      </c>
      <c r="Q15" s="33">
        <v>41766</v>
      </c>
      <c r="R15" s="2">
        <v>19.676579301075272</v>
      </c>
      <c r="S15" s="2">
        <v>142.41620732924355</v>
      </c>
    </row>
    <row r="16" spans="1:19" x14ac:dyDescent="0.2">
      <c r="A16" s="15" t="s">
        <v>5</v>
      </c>
      <c r="B16" s="2">
        <v>12.433333333333334</v>
      </c>
      <c r="C16" s="2">
        <v>26.797666666666668</v>
      </c>
      <c r="D16" s="2">
        <v>19.381583333333332</v>
      </c>
      <c r="E16" s="2">
        <v>37.26</v>
      </c>
      <c r="F16" s="33">
        <v>41816</v>
      </c>
      <c r="G16" s="2">
        <v>7.34</v>
      </c>
      <c r="H16" s="33">
        <v>41801</v>
      </c>
      <c r="I16" s="2">
        <v>63.035722222222219</v>
      </c>
      <c r="J16" s="2">
        <v>718.55</v>
      </c>
      <c r="K16" s="2">
        <v>2.4496041666666666</v>
      </c>
      <c r="L16" s="2">
        <v>15.19</v>
      </c>
      <c r="M16" s="33">
        <v>41791</v>
      </c>
      <c r="N16" s="2">
        <v>22.93</v>
      </c>
      <c r="O16" s="5">
        <v>8</v>
      </c>
      <c r="P16" s="2">
        <v>9.91</v>
      </c>
      <c r="Q16" s="33">
        <v>41796</v>
      </c>
      <c r="R16" s="2">
        <v>22.829062499999999</v>
      </c>
      <c r="S16" s="2">
        <v>157.04188947600537</v>
      </c>
    </row>
    <row r="17" spans="1:19" x14ac:dyDescent="0.2">
      <c r="A17" s="15" t="s">
        <v>6</v>
      </c>
      <c r="B17" s="2">
        <v>13.616774193548386</v>
      </c>
      <c r="C17" s="2">
        <v>28.096129032258066</v>
      </c>
      <c r="D17" s="2">
        <v>20.680651881720433</v>
      </c>
      <c r="E17" s="2">
        <v>34.33</v>
      </c>
      <c r="F17" s="33">
        <v>41831</v>
      </c>
      <c r="G17" s="2">
        <v>8.94</v>
      </c>
      <c r="H17" s="33">
        <v>41838</v>
      </c>
      <c r="I17" s="2">
        <v>59.236404569892471</v>
      </c>
      <c r="J17" s="2">
        <v>787.03</v>
      </c>
      <c r="K17" s="2">
        <v>2.5727016129032259</v>
      </c>
      <c r="L17" s="2">
        <v>16.37</v>
      </c>
      <c r="M17" s="33">
        <v>41832</v>
      </c>
      <c r="N17" s="2">
        <v>17.97</v>
      </c>
      <c r="O17" s="5">
        <v>4</v>
      </c>
      <c r="P17" s="2">
        <v>8.27</v>
      </c>
      <c r="Q17" s="33">
        <v>41839</v>
      </c>
      <c r="R17" s="2">
        <v>25.185020161290328</v>
      </c>
      <c r="S17" s="2">
        <v>175.34006850210758</v>
      </c>
    </row>
    <row r="18" spans="1:19" x14ac:dyDescent="0.2">
      <c r="A18" s="15" t="s">
        <v>7</v>
      </c>
      <c r="B18" s="2">
        <v>15.190645161290321</v>
      </c>
      <c r="C18" s="2">
        <v>32.063870967741934</v>
      </c>
      <c r="D18" s="2">
        <v>23.341760752688174</v>
      </c>
      <c r="E18" s="2">
        <v>39.590000000000003</v>
      </c>
      <c r="F18" s="33">
        <v>41871</v>
      </c>
      <c r="G18" s="2">
        <v>7.95</v>
      </c>
      <c r="H18" s="33">
        <v>41879</v>
      </c>
      <c r="I18" s="2">
        <v>57.357614247311837</v>
      </c>
      <c r="J18" s="2">
        <v>695.96</v>
      </c>
      <c r="K18" s="2">
        <v>1.9085013440860215</v>
      </c>
      <c r="L18" s="2">
        <v>12.15</v>
      </c>
      <c r="M18" s="33">
        <v>41868</v>
      </c>
      <c r="N18" s="2">
        <v>4.51</v>
      </c>
      <c r="O18" s="5">
        <v>5</v>
      </c>
      <c r="P18" s="2">
        <v>3.55</v>
      </c>
      <c r="Q18" s="33">
        <v>41869</v>
      </c>
      <c r="R18" s="2">
        <v>27.492432795698925</v>
      </c>
      <c r="S18" s="2">
        <v>167.53482743765659</v>
      </c>
    </row>
    <row r="19" spans="1:19" x14ac:dyDescent="0.2">
      <c r="A19" s="15" t="s">
        <v>8</v>
      </c>
      <c r="B19" s="2">
        <v>12.271333333333333</v>
      </c>
      <c r="C19" s="2">
        <v>28.681666666666661</v>
      </c>
      <c r="D19" s="2">
        <v>20.009895833333335</v>
      </c>
      <c r="E19" s="2">
        <v>36.14</v>
      </c>
      <c r="F19" s="33">
        <v>41892</v>
      </c>
      <c r="G19" s="2">
        <v>6.87</v>
      </c>
      <c r="H19" s="33">
        <v>41903</v>
      </c>
      <c r="I19" s="2">
        <v>65.086076388888898</v>
      </c>
      <c r="J19" s="2">
        <v>544.21</v>
      </c>
      <c r="K19" s="2">
        <v>1.6669652777777777</v>
      </c>
      <c r="L19" s="2">
        <v>14.7</v>
      </c>
      <c r="M19" s="33">
        <v>41883</v>
      </c>
      <c r="N19" s="2">
        <v>10.86</v>
      </c>
      <c r="O19" s="5">
        <v>3</v>
      </c>
      <c r="P19" s="2">
        <v>10.38</v>
      </c>
      <c r="Q19" s="33">
        <v>41883</v>
      </c>
      <c r="R19" s="2">
        <v>23.268708333333329</v>
      </c>
      <c r="S19" s="2">
        <v>114.90824374723887</v>
      </c>
    </row>
    <row r="20" spans="1:19" x14ac:dyDescent="0.2">
      <c r="A20" s="15" t="s">
        <v>9</v>
      </c>
      <c r="B20" s="2">
        <v>6.6767741935483871</v>
      </c>
      <c r="C20" s="2">
        <v>22.535483870967745</v>
      </c>
      <c r="D20" s="2">
        <v>14.215423387096774</v>
      </c>
      <c r="E20" s="2">
        <v>30.86</v>
      </c>
      <c r="F20" s="33">
        <v>41923</v>
      </c>
      <c r="G20" s="2">
        <v>-1.04</v>
      </c>
      <c r="H20" s="33">
        <v>41933</v>
      </c>
      <c r="I20" s="2">
        <v>68.467345430107528</v>
      </c>
      <c r="J20" s="2">
        <v>404.55</v>
      </c>
      <c r="K20" s="2">
        <v>1.9556787634408594</v>
      </c>
      <c r="L20" s="2">
        <v>14.21</v>
      </c>
      <c r="M20" s="33">
        <v>41919</v>
      </c>
      <c r="N20" s="2">
        <v>10.65</v>
      </c>
      <c r="O20" s="5">
        <v>3</v>
      </c>
      <c r="P20" s="2">
        <v>5.45</v>
      </c>
      <c r="Q20" s="33">
        <v>41936</v>
      </c>
      <c r="R20" s="2">
        <v>17.412352150537632</v>
      </c>
      <c r="S20" s="2">
        <v>75.326194721898929</v>
      </c>
    </row>
    <row r="21" spans="1:19" x14ac:dyDescent="0.2">
      <c r="A21" s="15" t="s">
        <v>10</v>
      </c>
      <c r="B21" s="2">
        <v>7.3353333333333346</v>
      </c>
      <c r="C21" s="2">
        <v>15.032999999999998</v>
      </c>
      <c r="D21" s="2">
        <v>11.092895833333332</v>
      </c>
      <c r="E21" s="2">
        <v>19.84</v>
      </c>
      <c r="F21" s="33">
        <v>41944</v>
      </c>
      <c r="G21" s="2">
        <v>-0.1</v>
      </c>
      <c r="H21" s="33">
        <v>41968</v>
      </c>
      <c r="I21" s="2">
        <v>84.824041666666687</v>
      </c>
      <c r="J21" s="2">
        <v>182.14</v>
      </c>
      <c r="K21" s="2">
        <v>2.127277777777778</v>
      </c>
      <c r="L21" s="2">
        <v>16.559999999999999</v>
      </c>
      <c r="M21" s="33">
        <v>41949</v>
      </c>
      <c r="N21" s="2">
        <v>74.92</v>
      </c>
      <c r="O21" s="5">
        <v>20</v>
      </c>
      <c r="P21" s="2">
        <v>35.89</v>
      </c>
      <c r="Q21" s="33">
        <v>41948</v>
      </c>
      <c r="R21" s="2">
        <v>12.215680555555556</v>
      </c>
      <c r="S21" s="2">
        <v>31.789144011979442</v>
      </c>
    </row>
    <row r="22" spans="1:19" ht="13.5" thickBot="1" x14ac:dyDescent="0.25">
      <c r="A22" s="24" t="s">
        <v>11</v>
      </c>
      <c r="B22" s="25">
        <v>1.8183870967741937</v>
      </c>
      <c r="C22" s="25">
        <v>11.769032258064513</v>
      </c>
      <c r="D22" s="25">
        <v>6.5930376344086028</v>
      </c>
      <c r="E22" s="25">
        <v>19.260000000000002</v>
      </c>
      <c r="F22" s="34">
        <v>41989</v>
      </c>
      <c r="G22" s="25">
        <v>-5.93</v>
      </c>
      <c r="H22" s="34">
        <v>42001</v>
      </c>
      <c r="I22" s="25">
        <v>79.479227150537668</v>
      </c>
      <c r="J22" s="25">
        <v>180.73</v>
      </c>
      <c r="K22" s="25">
        <v>2.1229301075268818</v>
      </c>
      <c r="L22" s="25">
        <v>18.82</v>
      </c>
      <c r="M22" s="34">
        <v>41989</v>
      </c>
      <c r="N22" s="25">
        <v>13.02</v>
      </c>
      <c r="O22" s="26">
        <v>9</v>
      </c>
      <c r="P22" s="25">
        <v>7.32</v>
      </c>
      <c r="Q22" s="34">
        <v>41989</v>
      </c>
      <c r="R22" s="25">
        <v>7.7900067204301102</v>
      </c>
      <c r="S22" s="25">
        <v>28.316952685099384</v>
      </c>
    </row>
    <row r="23" spans="1:19" ht="13.5" thickTop="1" x14ac:dyDescent="0.2">
      <c r="A23" s="15" t="s">
        <v>23</v>
      </c>
      <c r="B23" s="2">
        <v>7.8809873885536916</v>
      </c>
      <c r="C23" s="2">
        <v>20.817781806736662</v>
      </c>
      <c r="D23" s="2">
        <v>14.115484900528408</v>
      </c>
      <c r="E23" s="2">
        <v>39.590000000000003</v>
      </c>
      <c r="F23" s="33">
        <v>40775</v>
      </c>
      <c r="G23" s="2">
        <v>-6.33</v>
      </c>
      <c r="H23" s="33">
        <v>40567</v>
      </c>
      <c r="I23" s="2">
        <v>70.279604496021093</v>
      </c>
      <c r="J23" s="2">
        <v>5637.34</v>
      </c>
      <c r="K23" s="2">
        <v>2.2685597371565112</v>
      </c>
      <c r="L23" s="2">
        <v>18.82</v>
      </c>
      <c r="M23" s="33">
        <v>40893</v>
      </c>
      <c r="N23" s="2">
        <v>373.38</v>
      </c>
      <c r="O23" s="5">
        <v>103</v>
      </c>
      <c r="P23" s="2">
        <v>35.89</v>
      </c>
      <c r="Q23" s="33">
        <v>40852</v>
      </c>
      <c r="R23" s="2">
        <v>16.166421661653015</v>
      </c>
      <c r="S23" s="2">
        <v>1149.9880356370761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-1.04</v>
      </c>
      <c r="G28" s="14" t="s">
        <v>25</v>
      </c>
      <c r="H28" s="32">
        <v>40837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-0.41</v>
      </c>
      <c r="G29" s="14" t="s">
        <v>25</v>
      </c>
      <c r="H29" s="32">
        <v>40613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223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8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15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10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5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60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0.41548387096774203</v>
      </c>
      <c r="C11" s="2">
        <v>10.774193548387096</v>
      </c>
      <c r="D11" s="2">
        <v>5.5906048387096794</v>
      </c>
      <c r="E11" s="2">
        <v>16.309999999999999</v>
      </c>
      <c r="F11" s="33">
        <v>42023</v>
      </c>
      <c r="G11" s="2">
        <v>-5.74</v>
      </c>
      <c r="H11" s="33">
        <v>42019</v>
      </c>
      <c r="I11" s="2">
        <v>80.863272849462362</v>
      </c>
      <c r="J11" s="2">
        <v>211.65</v>
      </c>
      <c r="K11" s="2">
        <v>2.2596706989247308</v>
      </c>
      <c r="L11" s="2">
        <v>15.58</v>
      </c>
      <c r="M11" s="33">
        <v>42010</v>
      </c>
      <c r="N11" s="2">
        <v>13.3</v>
      </c>
      <c r="O11" s="5">
        <v>13</v>
      </c>
      <c r="P11" s="2">
        <v>8.2799999999999994</v>
      </c>
      <c r="Q11" s="33">
        <v>42020</v>
      </c>
      <c r="R11" s="2">
        <v>6.6425201612903235</v>
      </c>
      <c r="S11" s="2">
        <v>31.749011402620084</v>
      </c>
    </row>
    <row r="12" spans="1:19" x14ac:dyDescent="0.2">
      <c r="A12" s="15" t="s">
        <v>1</v>
      </c>
      <c r="B12" s="2">
        <v>-0.663448275862069</v>
      </c>
      <c r="C12" s="2">
        <v>10.658620689655175</v>
      </c>
      <c r="D12" s="2">
        <v>4.770833333333333</v>
      </c>
      <c r="E12" s="2">
        <v>20.04</v>
      </c>
      <c r="F12" s="33">
        <v>41699</v>
      </c>
      <c r="G12" s="2">
        <v>-8.56</v>
      </c>
      <c r="H12" s="33">
        <v>41692</v>
      </c>
      <c r="I12" s="2">
        <v>61.166681034482764</v>
      </c>
      <c r="J12" s="2">
        <v>344.72</v>
      </c>
      <c r="K12" s="2">
        <v>4.1215589080459774</v>
      </c>
      <c r="L12" s="2">
        <v>17.64</v>
      </c>
      <c r="M12" s="33">
        <v>41686</v>
      </c>
      <c r="N12" s="2">
        <v>4.5199999999999996</v>
      </c>
      <c r="O12" s="5">
        <v>5</v>
      </c>
      <c r="P12" s="2">
        <v>1.42</v>
      </c>
      <c r="Q12" s="33">
        <v>41684</v>
      </c>
      <c r="R12" s="2">
        <v>5.6216522988505737</v>
      </c>
      <c r="S12" s="2">
        <v>59.801315203526045</v>
      </c>
    </row>
    <row r="13" spans="1:19" x14ac:dyDescent="0.2">
      <c r="A13" s="15" t="s">
        <v>2</v>
      </c>
      <c r="B13" s="2">
        <v>2.2712903225806449</v>
      </c>
      <c r="C13" s="2">
        <v>18.132903225806452</v>
      </c>
      <c r="D13" s="2">
        <v>10.232802419354837</v>
      </c>
      <c r="E13" s="2">
        <v>24.98</v>
      </c>
      <c r="F13" s="33">
        <v>41712</v>
      </c>
      <c r="G13" s="2">
        <v>-0.91</v>
      </c>
      <c r="H13" s="33">
        <v>41700</v>
      </c>
      <c r="I13" s="2">
        <v>59.427641129032274</v>
      </c>
      <c r="J13" s="2">
        <v>523.94000000000005</v>
      </c>
      <c r="K13" s="2">
        <v>2.7299126344086027</v>
      </c>
      <c r="L13" s="2">
        <v>19.600000000000001</v>
      </c>
      <c r="M13" s="33">
        <v>41707</v>
      </c>
      <c r="N13" s="2">
        <v>13.03</v>
      </c>
      <c r="O13" s="5">
        <v>4</v>
      </c>
      <c r="P13" s="2">
        <v>11.11</v>
      </c>
      <c r="Q13" s="33">
        <v>41719</v>
      </c>
      <c r="R13" s="2">
        <v>10.617419354838709</v>
      </c>
      <c r="S13" s="2">
        <v>95.163555982626036</v>
      </c>
    </row>
    <row r="14" spans="1:19" x14ac:dyDescent="0.2">
      <c r="A14" s="15" t="s">
        <v>3</v>
      </c>
      <c r="B14" s="2">
        <v>5.54</v>
      </c>
      <c r="C14" s="2">
        <v>16.402999999999995</v>
      </c>
      <c r="D14" s="2">
        <v>10.655527777777776</v>
      </c>
      <c r="E14" s="2">
        <v>23.71</v>
      </c>
      <c r="F14" s="33">
        <v>41730</v>
      </c>
      <c r="G14" s="2">
        <v>0.56999999999999995</v>
      </c>
      <c r="H14" s="33">
        <v>41746</v>
      </c>
      <c r="I14" s="2">
        <v>70.815291666666653</v>
      </c>
      <c r="J14" s="2">
        <v>469.28</v>
      </c>
      <c r="K14" s="2">
        <v>2.7050208333333345</v>
      </c>
      <c r="L14" s="2">
        <v>18.03</v>
      </c>
      <c r="M14" s="33">
        <v>41739</v>
      </c>
      <c r="N14" s="2">
        <v>78.540000000000006</v>
      </c>
      <c r="O14" s="5">
        <v>18</v>
      </c>
      <c r="P14" s="2">
        <v>33.299999999999997</v>
      </c>
      <c r="Q14" s="33">
        <v>41757</v>
      </c>
      <c r="R14" s="2">
        <v>12.366298611111112</v>
      </c>
      <c r="S14" s="2">
        <v>88.309118614361196</v>
      </c>
    </row>
    <row r="15" spans="1:19" x14ac:dyDescent="0.2">
      <c r="A15" s="15" t="s">
        <v>4</v>
      </c>
      <c r="B15" s="2">
        <v>10.912903225806453</v>
      </c>
      <c r="C15" s="2">
        <v>24.777419354838713</v>
      </c>
      <c r="D15" s="2">
        <v>17.697688172043012</v>
      </c>
      <c r="E15" s="2">
        <v>32.32</v>
      </c>
      <c r="F15" s="33">
        <v>41789</v>
      </c>
      <c r="G15" s="2">
        <v>4.92</v>
      </c>
      <c r="H15" s="33">
        <v>41766</v>
      </c>
      <c r="I15" s="2">
        <v>61.467217741935492</v>
      </c>
      <c r="J15" s="2">
        <v>730.33</v>
      </c>
      <c r="K15" s="2">
        <v>2.6596841397849458</v>
      </c>
      <c r="L15" s="2">
        <v>16.37</v>
      </c>
      <c r="M15" s="33">
        <v>41780</v>
      </c>
      <c r="N15" s="2">
        <v>20.81</v>
      </c>
      <c r="O15" s="5">
        <v>7</v>
      </c>
      <c r="P15" s="2">
        <v>10.38</v>
      </c>
      <c r="Q15" s="33">
        <v>41778</v>
      </c>
      <c r="R15" s="2">
        <v>18.385819892473116</v>
      </c>
      <c r="S15" s="2">
        <v>155.00271684227323</v>
      </c>
    </row>
    <row r="16" spans="1:19" x14ac:dyDescent="0.2">
      <c r="A16" s="15" t="s">
        <v>5</v>
      </c>
      <c r="B16" s="2">
        <v>13.403333333333338</v>
      </c>
      <c r="C16" s="2">
        <v>29.848333333333333</v>
      </c>
      <c r="D16" s="2">
        <v>21.538812499999999</v>
      </c>
      <c r="E16" s="2">
        <v>38.380000000000003</v>
      </c>
      <c r="F16" s="33">
        <v>41818</v>
      </c>
      <c r="G16" s="2">
        <v>6.6</v>
      </c>
      <c r="H16" s="33">
        <v>41799</v>
      </c>
      <c r="I16" s="2">
        <v>57.223319444444456</v>
      </c>
      <c r="J16" s="2">
        <v>749.48</v>
      </c>
      <c r="K16" s="2">
        <v>2.0161944444444448</v>
      </c>
      <c r="L16" s="2">
        <v>15.39</v>
      </c>
      <c r="M16" s="33">
        <v>41792</v>
      </c>
      <c r="N16" s="2">
        <v>27.18</v>
      </c>
      <c r="O16" s="5">
        <v>6</v>
      </c>
      <c r="P16" s="2">
        <v>9.91</v>
      </c>
      <c r="Q16" s="33">
        <v>41808</v>
      </c>
      <c r="R16" s="2">
        <v>23.822840277777779</v>
      </c>
      <c r="S16" s="2">
        <v>173.75316647441491</v>
      </c>
    </row>
    <row r="17" spans="1:19" x14ac:dyDescent="0.2">
      <c r="A17" s="15" t="s">
        <v>6</v>
      </c>
      <c r="B17" s="2">
        <v>14.432903225806449</v>
      </c>
      <c r="C17" s="2">
        <v>30.22774193548387</v>
      </c>
      <c r="D17" s="2">
        <v>21.927439516129034</v>
      </c>
      <c r="E17" s="2">
        <v>37.64</v>
      </c>
      <c r="F17" s="33">
        <v>41838</v>
      </c>
      <c r="G17" s="2">
        <v>8.94</v>
      </c>
      <c r="H17" s="33">
        <v>41822</v>
      </c>
      <c r="I17" s="2">
        <v>53.964650537634398</v>
      </c>
      <c r="J17" s="2">
        <v>833.7</v>
      </c>
      <c r="K17" s="2">
        <v>2.6018951612903232</v>
      </c>
      <c r="L17" s="2">
        <v>18.72</v>
      </c>
      <c r="M17" s="33">
        <v>41847</v>
      </c>
      <c r="N17" s="2">
        <v>4.2699999999999996</v>
      </c>
      <c r="O17" s="5">
        <v>2</v>
      </c>
      <c r="P17" s="2">
        <v>2.85</v>
      </c>
      <c r="Q17" s="33">
        <v>41847</v>
      </c>
      <c r="R17" s="2">
        <v>26.087036290322569</v>
      </c>
      <c r="S17" s="2">
        <v>196.97481584878162</v>
      </c>
    </row>
    <row r="18" spans="1:19" x14ac:dyDescent="0.2">
      <c r="A18" s="15" t="s">
        <v>7</v>
      </c>
      <c r="B18" s="2">
        <v>15.888064516129036</v>
      </c>
      <c r="C18" s="2">
        <v>32.823225806451603</v>
      </c>
      <c r="D18" s="2">
        <v>23.968763440860219</v>
      </c>
      <c r="E18" s="2">
        <v>40.19</v>
      </c>
      <c r="F18" s="33">
        <v>41861</v>
      </c>
      <c r="G18" s="2">
        <v>10.81</v>
      </c>
      <c r="H18" s="33">
        <v>41877</v>
      </c>
      <c r="I18" s="2">
        <v>55.611478494623654</v>
      </c>
      <c r="J18" s="2">
        <v>703.36899999999991</v>
      </c>
      <c r="K18" s="2">
        <v>2.1308817204301076</v>
      </c>
      <c r="L18" s="2">
        <v>13.23</v>
      </c>
      <c r="M18" s="33">
        <v>41881</v>
      </c>
      <c r="N18" s="2">
        <v>12.756</v>
      </c>
      <c r="O18" s="5">
        <v>4</v>
      </c>
      <c r="P18" s="2">
        <v>8.8559999999999999</v>
      </c>
      <c r="Q18" s="33">
        <v>41880</v>
      </c>
      <c r="R18" s="2">
        <v>27.565846774193552</v>
      </c>
      <c r="S18" s="2">
        <v>176.75330462998537</v>
      </c>
    </row>
    <row r="19" spans="1:19" x14ac:dyDescent="0.2">
      <c r="A19" s="15" t="s">
        <v>8</v>
      </c>
      <c r="B19" s="2">
        <v>12.665966666666662</v>
      </c>
      <c r="C19" s="2">
        <v>26.255666666666666</v>
      </c>
      <c r="D19" s="2">
        <v>19.222481249999998</v>
      </c>
      <c r="E19" s="2">
        <v>32.6</v>
      </c>
      <c r="F19" s="33">
        <v>41905</v>
      </c>
      <c r="G19" s="2">
        <v>5.0490000000000004</v>
      </c>
      <c r="H19" s="33">
        <v>41909</v>
      </c>
      <c r="I19" s="2">
        <v>60.899868055555558</v>
      </c>
      <c r="J19" s="2">
        <v>498.1</v>
      </c>
      <c r="K19" s="2">
        <v>2.2838652777777777</v>
      </c>
      <c r="L19" s="2">
        <v>16.37</v>
      </c>
      <c r="M19" s="33">
        <v>41905</v>
      </c>
      <c r="N19" s="2">
        <v>21.6</v>
      </c>
      <c r="O19" s="5">
        <v>3</v>
      </c>
      <c r="P19" s="2">
        <v>14.471999999999998</v>
      </c>
      <c r="Q19" s="33">
        <v>41911</v>
      </c>
      <c r="R19" s="2">
        <v>21.942784722222221</v>
      </c>
      <c r="S19" s="2">
        <v>116.26576816719822</v>
      </c>
    </row>
    <row r="20" spans="1:19" x14ac:dyDescent="0.2">
      <c r="A20" s="15" t="s">
        <v>9</v>
      </c>
      <c r="B20" s="2">
        <v>8.2088387096774191</v>
      </c>
      <c r="C20" s="2">
        <v>20.273870967741932</v>
      </c>
      <c r="D20" s="2">
        <v>13.819952284946233</v>
      </c>
      <c r="E20" s="2">
        <v>28.98</v>
      </c>
      <c r="F20" s="33">
        <v>41920</v>
      </c>
      <c r="G20" s="2">
        <v>-1.1180000000000001</v>
      </c>
      <c r="H20" s="33">
        <v>41941</v>
      </c>
      <c r="I20" s="2">
        <v>79.663897849462373</v>
      </c>
      <c r="J20" s="2">
        <v>337.72500000000002</v>
      </c>
      <c r="K20" s="2">
        <v>1.4336633064516129</v>
      </c>
      <c r="L20" s="2">
        <v>16.170000000000002</v>
      </c>
      <c r="M20" s="33">
        <v>41939</v>
      </c>
      <c r="N20" s="2">
        <v>124.84599999999999</v>
      </c>
      <c r="O20" s="5">
        <v>13</v>
      </c>
      <c r="P20" s="2">
        <v>30.24</v>
      </c>
      <c r="Q20" s="33">
        <v>41932</v>
      </c>
      <c r="R20" s="2">
        <v>15.853233198924734</v>
      </c>
      <c r="S20" s="2">
        <v>54.70912316189537</v>
      </c>
    </row>
    <row r="21" spans="1:19" x14ac:dyDescent="0.2">
      <c r="A21" s="15" t="s">
        <v>10</v>
      </c>
      <c r="B21" s="2">
        <v>4.1671333333333331</v>
      </c>
      <c r="C21" s="2">
        <v>13.437633333333336</v>
      </c>
      <c r="D21" s="2">
        <v>8.8782685990338148</v>
      </c>
      <c r="E21" s="2">
        <v>20.32</v>
      </c>
      <c r="F21" s="33">
        <v>41945</v>
      </c>
      <c r="G21" s="2">
        <v>-0.77500000000000002</v>
      </c>
      <c r="H21" s="33">
        <v>41950</v>
      </c>
      <c r="I21" s="2">
        <v>84.022387077294681</v>
      </c>
      <c r="J21" s="2">
        <v>193.99900000000005</v>
      </c>
      <c r="K21" s="2">
        <v>1.9305310386473427</v>
      </c>
      <c r="L21" s="2">
        <v>15.48</v>
      </c>
      <c r="M21" s="33">
        <v>41971</v>
      </c>
      <c r="N21" s="2">
        <v>67.176000000000002</v>
      </c>
      <c r="O21" s="5">
        <v>16</v>
      </c>
      <c r="P21" s="2">
        <v>12.096</v>
      </c>
      <c r="Q21" s="33">
        <v>41961</v>
      </c>
      <c r="R21" s="2">
        <v>10.176811564009663</v>
      </c>
      <c r="S21" s="2">
        <v>28.596002153828294</v>
      </c>
    </row>
    <row r="22" spans="1:19" ht="13.5" thickBot="1" x14ac:dyDescent="0.25">
      <c r="A22" s="24" t="s">
        <v>11</v>
      </c>
      <c r="B22" s="25">
        <v>0.72280645161290336</v>
      </c>
      <c r="C22" s="25">
        <v>11.660838709677417</v>
      </c>
      <c r="D22" s="25">
        <v>6.2324233870967749</v>
      </c>
      <c r="E22" s="25">
        <v>16.7</v>
      </c>
      <c r="F22" s="34">
        <v>41994</v>
      </c>
      <c r="G22" s="25">
        <v>-5.0090000000000003</v>
      </c>
      <c r="H22" s="34">
        <v>41985</v>
      </c>
      <c r="I22" s="25">
        <v>80.804872311827964</v>
      </c>
      <c r="J22" s="25">
        <v>185.602</v>
      </c>
      <c r="K22" s="25">
        <v>1.8440806451612903</v>
      </c>
      <c r="L22" s="25">
        <v>15.88</v>
      </c>
      <c r="M22" s="34">
        <v>41994</v>
      </c>
      <c r="N22" s="25">
        <v>3.6720000000000006</v>
      </c>
      <c r="O22" s="26">
        <v>11</v>
      </c>
      <c r="P22" s="25">
        <v>1.296</v>
      </c>
      <c r="Q22" s="34">
        <v>42004</v>
      </c>
      <c r="R22" s="25">
        <v>6.7153151881720419</v>
      </c>
      <c r="S22" s="25">
        <v>25.334522192740845</v>
      </c>
    </row>
    <row r="23" spans="1:19" ht="13.5" thickTop="1" x14ac:dyDescent="0.2">
      <c r="A23" s="15" t="s">
        <v>23</v>
      </c>
      <c r="B23" s="2">
        <v>7.3304396150043267</v>
      </c>
      <c r="C23" s="2">
        <v>20.439453964281299</v>
      </c>
      <c r="D23" s="2">
        <v>13.711299793273724</v>
      </c>
      <c r="E23" s="2">
        <v>40.19</v>
      </c>
      <c r="F23" s="33">
        <v>41131</v>
      </c>
      <c r="G23" s="2">
        <v>-8.56</v>
      </c>
      <c r="H23" s="33">
        <v>40961</v>
      </c>
      <c r="I23" s="2">
        <v>67.160881516035218</v>
      </c>
      <c r="J23" s="2">
        <v>5781.8949999999995</v>
      </c>
      <c r="K23" s="2">
        <v>2.393079900725041</v>
      </c>
      <c r="L23" s="2">
        <v>19.600000000000001</v>
      </c>
      <c r="M23" s="33">
        <v>40977</v>
      </c>
      <c r="N23" s="2">
        <v>391.7</v>
      </c>
      <c r="O23" s="5">
        <v>102</v>
      </c>
      <c r="P23" s="2">
        <v>33.299999999999997</v>
      </c>
      <c r="Q23" s="33">
        <v>41027</v>
      </c>
      <c r="R23" s="2">
        <v>15.483131527848867</v>
      </c>
      <c r="S23" s="2">
        <v>1202.4124206742513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-1.1180000000000001</v>
      </c>
      <c r="G28" s="14" t="s">
        <v>25</v>
      </c>
      <c r="H28" s="32">
        <v>41211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-0.17</v>
      </c>
      <c r="G29" s="14" t="s">
        <v>25</v>
      </c>
      <c r="H29" s="32">
        <v>40993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217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23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13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16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7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R11" sqref="R1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64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0.55425806451612913</v>
      </c>
      <c r="C11" s="2">
        <v>12.263225806451613</v>
      </c>
      <c r="D11" s="2">
        <v>6.17073185483871</v>
      </c>
      <c r="E11" s="2">
        <v>19.18</v>
      </c>
      <c r="F11" s="33">
        <v>42009</v>
      </c>
      <c r="G11" s="2">
        <v>-4.4020000000000001</v>
      </c>
      <c r="H11" s="33">
        <v>42013</v>
      </c>
      <c r="I11" s="2">
        <v>78.440349462365589</v>
      </c>
      <c r="J11" s="2">
        <v>219.191</v>
      </c>
      <c r="K11" s="2">
        <v>2.1426686827956991</v>
      </c>
      <c r="L11" s="2">
        <v>17.739999999999998</v>
      </c>
      <c r="M11" s="33">
        <v>42028</v>
      </c>
      <c r="N11" s="2">
        <v>38.880000000000003</v>
      </c>
      <c r="O11" s="5">
        <v>19</v>
      </c>
      <c r="P11" s="2">
        <v>8.8559999999999999</v>
      </c>
      <c r="Q11" s="33">
        <v>42031</v>
      </c>
      <c r="R11" s="2">
        <v>6.1865013440860226</v>
      </c>
      <c r="S11" s="2">
        <v>31.546273027108803</v>
      </c>
    </row>
    <row r="12" spans="1:19" x14ac:dyDescent="0.2">
      <c r="A12" s="15" t="s">
        <v>1</v>
      </c>
      <c r="B12" s="2">
        <v>1.8428571428571427</v>
      </c>
      <c r="C12" s="2">
        <v>10.160142857142857</v>
      </c>
      <c r="D12" s="2">
        <v>5.8895215773809531</v>
      </c>
      <c r="E12" s="2">
        <v>15.03</v>
      </c>
      <c r="F12" s="33">
        <v>41691</v>
      </c>
      <c r="G12" s="2">
        <v>-2.258</v>
      </c>
      <c r="H12" s="33">
        <v>41686</v>
      </c>
      <c r="I12" s="2">
        <v>79.096383928571413</v>
      </c>
      <c r="J12" s="2">
        <v>242.47300000000004</v>
      </c>
      <c r="K12" s="2">
        <v>3.1543712797619046</v>
      </c>
      <c r="L12" s="2">
        <v>18.23</v>
      </c>
      <c r="M12" s="33">
        <v>41672</v>
      </c>
      <c r="N12" s="2">
        <v>56.376000000000012</v>
      </c>
      <c r="O12" s="5">
        <v>19</v>
      </c>
      <c r="P12" s="2">
        <v>13.607999999999997</v>
      </c>
      <c r="Q12" s="33">
        <v>41682</v>
      </c>
      <c r="R12" s="2">
        <v>6.7076815476190479</v>
      </c>
      <c r="S12" s="2">
        <v>37.154260377950088</v>
      </c>
    </row>
    <row r="13" spans="1:19" x14ac:dyDescent="0.2">
      <c r="A13" s="15" t="s">
        <v>2</v>
      </c>
      <c r="B13" s="2">
        <v>3.9367741935483878</v>
      </c>
      <c r="C13" s="2">
        <v>14.593096774193548</v>
      </c>
      <c r="D13" s="2">
        <v>9.2987836021505395</v>
      </c>
      <c r="E13" s="2">
        <v>18.98</v>
      </c>
      <c r="F13" s="33">
        <v>41721</v>
      </c>
      <c r="G13" s="2">
        <v>-1.3819999999999999</v>
      </c>
      <c r="H13" s="33">
        <v>41701</v>
      </c>
      <c r="I13" s="2">
        <v>75.517627688172055</v>
      </c>
      <c r="J13" s="2">
        <v>376.97800000000001</v>
      </c>
      <c r="K13" s="2">
        <v>2.7208844086021502</v>
      </c>
      <c r="L13" s="2">
        <v>22.15</v>
      </c>
      <c r="M13" s="33">
        <v>41711</v>
      </c>
      <c r="N13" s="2">
        <v>67.608000000000004</v>
      </c>
      <c r="O13" s="5">
        <v>18</v>
      </c>
      <c r="P13" s="2">
        <v>10.367999999999999</v>
      </c>
      <c r="Q13" s="33">
        <v>41724</v>
      </c>
      <c r="R13" s="2">
        <v>9.3624926075268835</v>
      </c>
      <c r="S13" s="2">
        <v>66.368766275747376</v>
      </c>
    </row>
    <row r="14" spans="1:19" x14ac:dyDescent="0.2">
      <c r="A14" s="15" t="s">
        <v>3</v>
      </c>
      <c r="B14" s="2">
        <v>5.284466666666666</v>
      </c>
      <c r="C14" s="2">
        <v>17.720333333333333</v>
      </c>
      <c r="D14" s="2">
        <v>11.51445625</v>
      </c>
      <c r="E14" s="2">
        <v>28.38</v>
      </c>
      <c r="F14" s="33">
        <v>41746</v>
      </c>
      <c r="G14" s="2">
        <v>1.4330000000000001</v>
      </c>
      <c r="H14" s="33">
        <v>41750</v>
      </c>
      <c r="I14" s="2">
        <v>68.662729166666665</v>
      </c>
      <c r="J14" s="2">
        <v>532.26299999999992</v>
      </c>
      <c r="K14" s="2">
        <v>2.5355361111111114</v>
      </c>
      <c r="L14" s="2">
        <v>14.9</v>
      </c>
      <c r="M14" s="33">
        <v>41735</v>
      </c>
      <c r="N14" s="2">
        <v>64.8</v>
      </c>
      <c r="O14" s="5">
        <v>14</v>
      </c>
      <c r="P14" s="2">
        <v>16.847999999999999</v>
      </c>
      <c r="Q14" s="33">
        <v>41758</v>
      </c>
      <c r="R14" s="2">
        <v>12.138187500000004</v>
      </c>
      <c r="S14" s="2">
        <v>97.288196503348829</v>
      </c>
    </row>
    <row r="15" spans="1:19" x14ac:dyDescent="0.2">
      <c r="A15" s="15" t="s">
        <v>4</v>
      </c>
      <c r="B15" s="2">
        <v>6.5950967741935482</v>
      </c>
      <c r="C15" s="2">
        <v>17.717419354838711</v>
      </c>
      <c r="D15" s="2">
        <v>12.155340053763441</v>
      </c>
      <c r="E15" s="2">
        <v>24.31</v>
      </c>
      <c r="F15" s="33">
        <v>41765</v>
      </c>
      <c r="G15" s="2">
        <v>8.7999999999999995E-2</v>
      </c>
      <c r="H15" s="33">
        <v>41785</v>
      </c>
      <c r="I15" s="2">
        <v>72.253501344086018</v>
      </c>
      <c r="J15" s="2">
        <v>601.52800000000002</v>
      </c>
      <c r="K15" s="2">
        <v>2.9041444892473112</v>
      </c>
      <c r="L15" s="2">
        <v>16.46</v>
      </c>
      <c r="M15" s="33">
        <v>41790</v>
      </c>
      <c r="N15" s="2">
        <v>55.728000000000009</v>
      </c>
      <c r="O15" s="5">
        <v>16</v>
      </c>
      <c r="P15" s="2">
        <v>14.904000000000002</v>
      </c>
      <c r="Q15" s="33">
        <v>41776</v>
      </c>
      <c r="R15" s="2">
        <v>14.490349462365595</v>
      </c>
      <c r="S15" s="2">
        <v>107.06106783754548</v>
      </c>
    </row>
    <row r="16" spans="1:19" x14ac:dyDescent="0.2">
      <c r="A16" s="15" t="s">
        <v>5</v>
      </c>
      <c r="B16" s="2">
        <v>11.584333333333337</v>
      </c>
      <c r="C16" s="2">
        <v>24.23833333333333</v>
      </c>
      <c r="D16" s="2">
        <v>17.688041666666663</v>
      </c>
      <c r="E16" s="2">
        <v>33</v>
      </c>
      <c r="F16" s="33">
        <v>41806</v>
      </c>
      <c r="G16" s="2">
        <v>8.6</v>
      </c>
      <c r="H16" s="33">
        <v>41812</v>
      </c>
      <c r="I16" s="2">
        <v>66.356631944444445</v>
      </c>
      <c r="J16" s="2">
        <v>725.25900000000001</v>
      </c>
      <c r="K16" s="2">
        <v>3.0279548611111111</v>
      </c>
      <c r="L16" s="2">
        <v>15.78</v>
      </c>
      <c r="M16" s="33">
        <v>41808</v>
      </c>
      <c r="N16" s="2">
        <v>78.626000000000005</v>
      </c>
      <c r="O16" s="5">
        <v>9</v>
      </c>
      <c r="P16" s="2">
        <v>33.698000000000008</v>
      </c>
      <c r="Q16" s="33">
        <v>41798</v>
      </c>
      <c r="R16" s="2">
        <v>18.878486111111108</v>
      </c>
      <c r="S16" s="2">
        <v>152.40979273383033</v>
      </c>
    </row>
    <row r="17" spans="1:19" x14ac:dyDescent="0.2">
      <c r="A17" s="15" t="s">
        <v>6</v>
      </c>
      <c r="B17" s="2">
        <v>15.566129032258065</v>
      </c>
      <c r="C17" s="2">
        <v>32.211612903225813</v>
      </c>
      <c r="D17" s="2">
        <v>23.784852150537631</v>
      </c>
      <c r="E17" s="2">
        <v>36.590000000000003</v>
      </c>
      <c r="F17" s="33">
        <v>41845</v>
      </c>
      <c r="G17" s="2">
        <v>10.67</v>
      </c>
      <c r="H17" s="33">
        <v>41849</v>
      </c>
      <c r="I17" s="2">
        <v>62.230698924731172</v>
      </c>
      <c r="J17" s="2">
        <v>751.83699999999999</v>
      </c>
      <c r="K17" s="2">
        <v>1.6106888440860216</v>
      </c>
      <c r="L17" s="2">
        <v>17.54</v>
      </c>
      <c r="M17" s="33">
        <v>41836</v>
      </c>
      <c r="N17" s="2">
        <v>17.496000000000002</v>
      </c>
      <c r="O17" s="5">
        <v>10</v>
      </c>
      <c r="P17" s="2">
        <v>4.1040000000000001</v>
      </c>
      <c r="Q17" s="33">
        <v>41831</v>
      </c>
      <c r="R17" s="2">
        <v>25.443998655913976</v>
      </c>
      <c r="S17" s="2">
        <v>173.14662118274032</v>
      </c>
    </row>
    <row r="18" spans="1:19" x14ac:dyDescent="0.2">
      <c r="A18" s="15" t="s">
        <v>7</v>
      </c>
      <c r="B18" s="2">
        <v>14.810322580645161</v>
      </c>
      <c r="C18" s="2">
        <v>29.729677419354836</v>
      </c>
      <c r="D18" s="2">
        <v>21.732788978494629</v>
      </c>
      <c r="E18" s="2">
        <v>36.94</v>
      </c>
      <c r="F18" s="33">
        <v>41852</v>
      </c>
      <c r="G18" s="2">
        <v>10.67</v>
      </c>
      <c r="H18" s="33">
        <v>41882</v>
      </c>
      <c r="I18" s="2">
        <v>64.030087365591399</v>
      </c>
      <c r="J18" s="2">
        <v>706.71700000000021</v>
      </c>
      <c r="K18" s="2">
        <v>1.8757856182795694</v>
      </c>
      <c r="L18" s="2">
        <v>12.15</v>
      </c>
      <c r="M18" s="33">
        <v>41867</v>
      </c>
      <c r="N18" s="2">
        <v>20.088000000000001</v>
      </c>
      <c r="O18" s="5">
        <v>3</v>
      </c>
      <c r="P18" s="2">
        <v>7.9920000000000009</v>
      </c>
      <c r="Q18" s="33">
        <v>41858</v>
      </c>
      <c r="R18" s="2">
        <v>25.105362903225803</v>
      </c>
      <c r="S18" s="2">
        <v>155.43177043281682</v>
      </c>
    </row>
    <row r="19" spans="1:19" x14ac:dyDescent="0.2">
      <c r="A19" s="15" t="s">
        <v>8</v>
      </c>
      <c r="B19" s="2">
        <v>11.180133333333334</v>
      </c>
      <c r="C19" s="2">
        <v>26.97033333333334</v>
      </c>
      <c r="D19" s="2">
        <v>18.903585084541064</v>
      </c>
      <c r="E19" s="2">
        <v>31.46</v>
      </c>
      <c r="F19" s="33">
        <v>41908</v>
      </c>
      <c r="G19" s="2">
        <v>6.1870000000000003</v>
      </c>
      <c r="H19" s="33">
        <v>41891</v>
      </c>
      <c r="I19" s="2">
        <v>68.244997886473442</v>
      </c>
      <c r="J19" s="2">
        <v>534.89499999999998</v>
      </c>
      <c r="K19" s="2">
        <v>1.1848769927536233</v>
      </c>
      <c r="L19" s="2">
        <v>11.56</v>
      </c>
      <c r="M19" s="33">
        <v>41910</v>
      </c>
      <c r="N19" s="2">
        <v>10.367999999999999</v>
      </c>
      <c r="O19" s="5">
        <v>5</v>
      </c>
      <c r="P19" s="2">
        <v>5.6160000000000005</v>
      </c>
      <c r="Q19" s="33">
        <v>41889</v>
      </c>
      <c r="R19" s="2">
        <v>22.237536533816417</v>
      </c>
      <c r="S19" s="2">
        <v>99.747135463920117</v>
      </c>
    </row>
    <row r="20" spans="1:19" x14ac:dyDescent="0.2">
      <c r="A20" s="15" t="s">
        <v>9</v>
      </c>
      <c r="B20" s="2">
        <v>10.0741935483871</v>
      </c>
      <c r="C20" s="2">
        <v>22.203225806451613</v>
      </c>
      <c r="D20" s="2">
        <v>15.840670698924729</v>
      </c>
      <c r="E20" s="2">
        <v>29.64</v>
      </c>
      <c r="F20" s="33">
        <v>41914</v>
      </c>
      <c r="G20" s="2">
        <v>-0.115</v>
      </c>
      <c r="H20" s="33">
        <v>41943</v>
      </c>
      <c r="I20" s="2">
        <v>72.932399193548392</v>
      </c>
      <c r="J20" s="2">
        <v>351.92600000000004</v>
      </c>
      <c r="K20" s="2">
        <v>1.5151693548387095</v>
      </c>
      <c r="L20" s="2">
        <v>11.86</v>
      </c>
      <c r="M20" s="33">
        <v>41936</v>
      </c>
      <c r="N20" s="2">
        <v>54.43</v>
      </c>
      <c r="O20" s="5">
        <v>10</v>
      </c>
      <c r="P20" s="2">
        <v>44.926000000000016</v>
      </c>
      <c r="Q20" s="33">
        <v>41916</v>
      </c>
      <c r="R20" s="2">
        <v>17.3613373655914</v>
      </c>
      <c r="S20" s="2">
        <v>65.03720092691718</v>
      </c>
    </row>
    <row r="21" spans="1:19" x14ac:dyDescent="0.2">
      <c r="A21" s="15" t="s">
        <v>10</v>
      </c>
      <c r="B21" s="2">
        <v>4.4727333333333323</v>
      </c>
      <c r="C21" s="2">
        <v>13.442900000000007</v>
      </c>
      <c r="D21" s="2">
        <v>8.9988326388888868</v>
      </c>
      <c r="E21" s="2">
        <v>22.71</v>
      </c>
      <c r="F21" s="33">
        <v>41948</v>
      </c>
      <c r="G21" s="2">
        <v>-7.83</v>
      </c>
      <c r="H21" s="33">
        <v>41971</v>
      </c>
      <c r="I21" s="2">
        <v>74.089131944444446</v>
      </c>
      <c r="J21" s="2">
        <v>201.96100000000004</v>
      </c>
      <c r="K21" s="2">
        <v>3.7634537747540477</v>
      </c>
      <c r="L21" s="2">
        <v>20.190000000000001</v>
      </c>
      <c r="M21" s="33">
        <v>41969</v>
      </c>
      <c r="N21" s="2">
        <v>30.024000000000004</v>
      </c>
      <c r="O21" s="5">
        <v>12</v>
      </c>
      <c r="P21" s="2">
        <v>7.7760000000000025</v>
      </c>
      <c r="Q21" s="33">
        <v>41960</v>
      </c>
      <c r="R21" s="2">
        <v>10.495301388888889</v>
      </c>
      <c r="S21" s="2">
        <v>39.788159978780371</v>
      </c>
    </row>
    <row r="22" spans="1:19" ht="13.5" thickBot="1" x14ac:dyDescent="0.25">
      <c r="A22" s="24" t="s">
        <v>11</v>
      </c>
      <c r="B22" s="25">
        <v>-1.4745483870967744</v>
      </c>
      <c r="C22" s="25">
        <v>9.5025483870967733</v>
      </c>
      <c r="D22" s="25">
        <v>4.0145591397849456</v>
      </c>
      <c r="E22" s="25">
        <v>15.36</v>
      </c>
      <c r="F22" s="34">
        <v>41977</v>
      </c>
      <c r="G22" s="25">
        <v>-6.492</v>
      </c>
      <c r="H22" s="34">
        <v>41995</v>
      </c>
      <c r="I22" s="25">
        <v>80.837204301075275</v>
      </c>
      <c r="J22" s="25">
        <v>172.535</v>
      </c>
      <c r="K22" s="25">
        <v>2.0549489247311823</v>
      </c>
      <c r="L22" s="25">
        <v>15.29</v>
      </c>
      <c r="M22" s="34">
        <v>41974</v>
      </c>
      <c r="N22" s="25">
        <v>5.8319999999999999</v>
      </c>
      <c r="O22" s="26">
        <v>14</v>
      </c>
      <c r="P22" s="25">
        <v>1.296</v>
      </c>
      <c r="Q22" s="34">
        <v>41992</v>
      </c>
      <c r="R22" s="25">
        <v>5.6883407258064533</v>
      </c>
      <c r="S22" s="25">
        <v>25.768507822035986</v>
      </c>
    </row>
    <row r="23" spans="1:19" ht="13.5" thickTop="1" x14ac:dyDescent="0.2">
      <c r="A23" s="15" t="s">
        <v>23</v>
      </c>
      <c r="B23" s="2">
        <v>7.0355624679979529</v>
      </c>
      <c r="C23" s="2">
        <v>19.22940410906298</v>
      </c>
      <c r="D23" s="2">
        <v>12.99934697466435</v>
      </c>
      <c r="E23" s="2">
        <v>36.94</v>
      </c>
      <c r="F23" s="33">
        <v>41487</v>
      </c>
      <c r="G23" s="2">
        <v>-7.83</v>
      </c>
      <c r="H23" s="33">
        <v>41606</v>
      </c>
      <c r="I23" s="2">
        <v>71.890978595847528</v>
      </c>
      <c r="J23" s="2">
        <v>5417.5630000000001</v>
      </c>
      <c r="K23" s="2">
        <v>2.3742069451727033</v>
      </c>
      <c r="L23" s="2">
        <v>22.15</v>
      </c>
      <c r="M23" s="33">
        <v>41346</v>
      </c>
      <c r="N23" s="2">
        <v>500.25600000000003</v>
      </c>
      <c r="O23" s="5">
        <v>149</v>
      </c>
      <c r="P23" s="2">
        <v>44.926000000000016</v>
      </c>
      <c r="Q23" s="33">
        <v>41551</v>
      </c>
      <c r="R23" s="2">
        <v>14.507964678829298</v>
      </c>
      <c r="S23" s="2">
        <v>1050.7477525627419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-0.115</v>
      </c>
      <c r="G28" s="14" t="s">
        <v>25</v>
      </c>
      <c r="H28" s="32">
        <v>41578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-1.113</v>
      </c>
      <c r="G29" s="14" t="s">
        <v>25</v>
      </c>
      <c r="H29" s="32">
        <v>41354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223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18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18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13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6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S11" sqref="S11"/>
    </sheetView>
  </sheetViews>
  <sheetFormatPr baseColWidth="10" defaultRowHeight="12.75" x14ac:dyDescent="0.2"/>
  <cols>
    <col min="1" max="1" width="11.42578125" style="14"/>
    <col min="2" max="2" width="6.140625" style="14" customWidth="1"/>
    <col min="3" max="4" width="7.5703125" style="14" bestFit="1" customWidth="1"/>
    <col min="5" max="5" width="6.42578125" style="14" bestFit="1" customWidth="1"/>
    <col min="6" max="6" width="7.5703125" style="14" customWidth="1"/>
    <col min="7" max="7" width="5.7109375" style="14" customWidth="1"/>
    <col min="8" max="8" width="7.5703125" style="14" customWidth="1"/>
    <col min="9" max="9" width="7.5703125" style="14" bestFit="1" customWidth="1"/>
    <col min="10" max="11" width="7.5703125" style="14" customWidth="1"/>
    <col min="12" max="12" width="8.140625" style="14" bestFit="1" customWidth="1"/>
    <col min="13" max="13" width="7.5703125" style="14" bestFit="1" customWidth="1"/>
    <col min="14" max="14" width="5.5703125" style="14" bestFit="1" customWidth="1"/>
    <col min="15" max="15" width="7.7109375" style="14" bestFit="1" customWidth="1"/>
    <col min="16" max="16" width="5.42578125" style="14" bestFit="1" customWidth="1"/>
    <col min="17" max="17" width="7.5703125" style="14" bestFit="1" customWidth="1"/>
    <col min="18" max="18" width="7.5703125" style="14" customWidth="1"/>
    <col min="19" max="19" width="6.5703125" style="14" customWidth="1"/>
    <col min="20" max="16384" width="11.42578125" style="14"/>
  </cols>
  <sheetData>
    <row r="1" spans="1:19" x14ac:dyDescent="0.2">
      <c r="B1" s="15" t="s">
        <v>69</v>
      </c>
    </row>
    <row r="2" spans="1:19" x14ac:dyDescent="0.2">
      <c r="B2" s="15" t="s">
        <v>44</v>
      </c>
    </row>
    <row r="3" spans="1:19" x14ac:dyDescent="0.2">
      <c r="B3" s="15" t="s">
        <v>45</v>
      </c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44">
        <v>3.1472258064516136</v>
      </c>
      <c r="C11" s="44">
        <v>12.000290322580648</v>
      </c>
      <c r="D11" s="44">
        <v>7.5141075268817197</v>
      </c>
      <c r="E11" s="44">
        <v>16.760000000000002</v>
      </c>
      <c r="F11" s="45">
        <v>42394</v>
      </c>
      <c r="G11" s="44">
        <v>-2.3929999999999998</v>
      </c>
      <c r="H11" s="45">
        <v>42370</v>
      </c>
      <c r="I11" s="44">
        <v>79.199583333333337</v>
      </c>
      <c r="J11" s="44">
        <v>180.577</v>
      </c>
      <c r="K11" s="44">
        <v>2.3474166666666667</v>
      </c>
      <c r="L11" s="44">
        <v>17.739999999999998</v>
      </c>
      <c r="M11" s="45">
        <v>42373</v>
      </c>
      <c r="N11" s="44">
        <v>23.976000000000003</v>
      </c>
      <c r="O11" s="46">
        <v>17</v>
      </c>
      <c r="P11" s="44">
        <v>8.208000000000002</v>
      </c>
      <c r="Q11" s="45">
        <v>42396</v>
      </c>
      <c r="R11" s="44">
        <v>7.6467741935483859</v>
      </c>
      <c r="S11" s="44">
        <v>36.111946206500804</v>
      </c>
    </row>
    <row r="12" spans="1:19" x14ac:dyDescent="0.2">
      <c r="A12" s="15" t="s">
        <v>1</v>
      </c>
      <c r="B12" s="44">
        <v>0.44574999999999992</v>
      </c>
      <c r="C12" s="44">
        <v>13.478571428571431</v>
      </c>
      <c r="D12" s="44">
        <v>6.9705074404761893</v>
      </c>
      <c r="E12" s="44">
        <v>21.65</v>
      </c>
      <c r="F12" s="45">
        <v>42049</v>
      </c>
      <c r="G12" s="44">
        <v>-4.5369999999999999</v>
      </c>
      <c r="H12" s="45">
        <v>42037</v>
      </c>
      <c r="I12" s="44">
        <v>70.635997023809509</v>
      </c>
      <c r="J12" s="44">
        <v>246.262</v>
      </c>
      <c r="K12" s="44">
        <v>2.4815096726190475</v>
      </c>
      <c r="L12" s="44">
        <v>22.74</v>
      </c>
      <c r="M12" s="45">
        <v>42045</v>
      </c>
      <c r="N12" s="44">
        <v>14.073</v>
      </c>
      <c r="O12" s="46">
        <v>10</v>
      </c>
      <c r="P12" s="44">
        <v>5.4269999999999996</v>
      </c>
      <c r="Q12" s="45">
        <v>42063</v>
      </c>
      <c r="R12" s="44">
        <v>7.1988221726190469</v>
      </c>
      <c r="S12" s="44">
        <v>48.977050496217338</v>
      </c>
    </row>
    <row r="13" spans="1:19" x14ac:dyDescent="0.2">
      <c r="A13" s="15" t="s">
        <v>2</v>
      </c>
      <c r="B13" s="44">
        <v>3.3951290322580649</v>
      </c>
      <c r="C13" s="44">
        <v>16.287645161290325</v>
      </c>
      <c r="D13" s="44">
        <v>9.9024744623655909</v>
      </c>
      <c r="E13" s="44">
        <v>24.17</v>
      </c>
      <c r="F13" s="45">
        <v>42080</v>
      </c>
      <c r="G13" s="44">
        <v>-2.9990000000000001</v>
      </c>
      <c r="H13" s="45">
        <v>42087</v>
      </c>
      <c r="I13" s="44">
        <v>66.171606182795685</v>
      </c>
      <c r="J13" s="44">
        <v>465.33899999999994</v>
      </c>
      <c r="K13" s="44">
        <v>2.9687520161290317</v>
      </c>
      <c r="L13" s="44">
        <v>19.11</v>
      </c>
      <c r="M13" s="45">
        <v>42066</v>
      </c>
      <c r="N13" s="44">
        <v>26.13</v>
      </c>
      <c r="O13" s="46">
        <v>12</v>
      </c>
      <c r="P13" s="44">
        <v>6.6329999999999982</v>
      </c>
      <c r="Q13" s="45">
        <v>42088</v>
      </c>
      <c r="R13" s="44">
        <v>10.293547043010749</v>
      </c>
      <c r="S13" s="44">
        <v>83.489611772548869</v>
      </c>
    </row>
    <row r="14" spans="1:19" x14ac:dyDescent="0.2">
      <c r="A14" s="15" t="s">
        <v>3</v>
      </c>
      <c r="B14" s="44">
        <v>7.9646333333333343</v>
      </c>
      <c r="C14" s="44">
        <v>21.28533333333333</v>
      </c>
      <c r="D14" s="44">
        <v>14.383592361111111</v>
      </c>
      <c r="E14" s="44">
        <v>28.03</v>
      </c>
      <c r="F14" s="45">
        <v>42110</v>
      </c>
      <c r="G14" s="44">
        <v>4.3769999999999998</v>
      </c>
      <c r="H14" s="45">
        <v>42103</v>
      </c>
      <c r="I14" s="44">
        <v>65.854284722222232</v>
      </c>
      <c r="J14" s="44">
        <v>551.774</v>
      </c>
      <c r="K14" s="44">
        <v>2.5758770833333338</v>
      </c>
      <c r="L14" s="44">
        <v>19.010000000000002</v>
      </c>
      <c r="M14" s="45">
        <v>42104</v>
      </c>
      <c r="N14" s="44">
        <v>27.738</v>
      </c>
      <c r="O14" s="46">
        <v>8</v>
      </c>
      <c r="P14" s="44">
        <v>7.8390000000000004</v>
      </c>
      <c r="Q14" s="45">
        <v>42118</v>
      </c>
      <c r="R14" s="44">
        <v>15.37771527777778</v>
      </c>
      <c r="S14" s="44">
        <v>111.62738788373505</v>
      </c>
    </row>
    <row r="15" spans="1:19" x14ac:dyDescent="0.2">
      <c r="A15" s="15" t="s">
        <v>4</v>
      </c>
      <c r="B15" s="44">
        <v>9.0514838709677417</v>
      </c>
      <c r="C15" s="44">
        <v>21.673548387096773</v>
      </c>
      <c r="D15" s="44">
        <v>15.321788978494618</v>
      </c>
      <c r="E15" s="44">
        <v>27.84</v>
      </c>
      <c r="F15" s="45">
        <v>42134</v>
      </c>
      <c r="G15" s="44">
        <v>3.8439999999999999</v>
      </c>
      <c r="H15" s="45">
        <v>42129</v>
      </c>
      <c r="I15" s="44">
        <v>60.04378360215054</v>
      </c>
      <c r="J15" s="44">
        <v>690.5859999999999</v>
      </c>
      <c r="K15" s="44">
        <v>3.3008165322580645</v>
      </c>
      <c r="L15" s="44">
        <v>16.66</v>
      </c>
      <c r="M15" s="45">
        <v>42145</v>
      </c>
      <c r="N15" s="44">
        <v>24.522000000000002</v>
      </c>
      <c r="O15" s="46">
        <v>9</v>
      </c>
      <c r="P15" s="44">
        <v>7.2359999999999998</v>
      </c>
      <c r="Q15" s="45">
        <v>42152</v>
      </c>
      <c r="R15" s="44">
        <v>18.412452956989249</v>
      </c>
      <c r="S15" s="44">
        <v>147.7590616204908</v>
      </c>
    </row>
    <row r="16" spans="1:19" x14ac:dyDescent="0.2">
      <c r="A16" s="15" t="s">
        <v>5</v>
      </c>
      <c r="B16" s="44">
        <v>13.585666666666668</v>
      </c>
      <c r="C16" s="44">
        <v>28.071999999999999</v>
      </c>
      <c r="D16" s="44">
        <v>20.614048611111112</v>
      </c>
      <c r="E16" s="44">
        <v>33.32</v>
      </c>
      <c r="F16" s="45">
        <v>42163</v>
      </c>
      <c r="G16" s="44">
        <v>8.4600000000000009</v>
      </c>
      <c r="H16" s="45">
        <v>42160</v>
      </c>
      <c r="I16" s="44">
        <v>58.335361111111105</v>
      </c>
      <c r="J16" s="44">
        <v>759.46900000000005</v>
      </c>
      <c r="K16" s="44">
        <v>2.8061319444444437</v>
      </c>
      <c r="L16" s="44">
        <v>15.48</v>
      </c>
      <c r="M16" s="45">
        <v>42183</v>
      </c>
      <c r="N16" s="44">
        <v>36.378</v>
      </c>
      <c r="O16" s="46">
        <v>8</v>
      </c>
      <c r="P16" s="44">
        <v>29.142000000000003</v>
      </c>
      <c r="Q16" s="45">
        <v>42179</v>
      </c>
      <c r="R16" s="44">
        <v>23.50993055555556</v>
      </c>
      <c r="S16" s="44">
        <v>177.76272188167033</v>
      </c>
    </row>
    <row r="17" spans="1:19" x14ac:dyDescent="0.2">
      <c r="A17" s="15" t="s">
        <v>6</v>
      </c>
      <c r="B17" s="44">
        <v>14.930645161290327</v>
      </c>
      <c r="C17" s="44">
        <v>27.676774193548386</v>
      </c>
      <c r="D17" s="44">
        <v>20.977775537634407</v>
      </c>
      <c r="E17" s="44">
        <v>36.409999999999997</v>
      </c>
      <c r="F17" s="45">
        <v>42202</v>
      </c>
      <c r="G17" s="44">
        <v>11.27</v>
      </c>
      <c r="H17" s="45">
        <v>42198</v>
      </c>
      <c r="I17" s="44">
        <v>63.584348118279586</v>
      </c>
      <c r="J17" s="44">
        <v>727.95100000000002</v>
      </c>
      <c r="K17" s="44">
        <v>2.6222103494623652</v>
      </c>
      <c r="L17" s="44">
        <v>12.94</v>
      </c>
      <c r="M17" s="45">
        <v>42203</v>
      </c>
      <c r="N17" s="44">
        <v>67.137999999999991</v>
      </c>
      <c r="O17" s="46">
        <v>7</v>
      </c>
      <c r="P17" s="44">
        <v>29.546999999999997</v>
      </c>
      <c r="Q17" s="45">
        <v>42188</v>
      </c>
      <c r="R17" s="44">
        <v>23.184885752688174</v>
      </c>
      <c r="S17" s="44">
        <v>167.4835251006983</v>
      </c>
    </row>
    <row r="18" spans="1:19" x14ac:dyDescent="0.2">
      <c r="A18" s="15" t="s">
        <v>7</v>
      </c>
      <c r="B18" s="44">
        <v>13.943290322580642</v>
      </c>
      <c r="C18" s="44">
        <v>29.067419354838709</v>
      </c>
      <c r="D18" s="44">
        <v>21.213856854838706</v>
      </c>
      <c r="E18" s="44">
        <v>34.72</v>
      </c>
      <c r="F18" s="45">
        <v>42226</v>
      </c>
      <c r="G18" s="44">
        <v>7.1219999999999999</v>
      </c>
      <c r="H18" s="45">
        <v>42233</v>
      </c>
      <c r="I18" s="44">
        <v>64.514341397849464</v>
      </c>
      <c r="J18" s="44">
        <v>673.7299999999999</v>
      </c>
      <c r="K18" s="44">
        <v>1.6636034946236562</v>
      </c>
      <c r="L18" s="44">
        <v>14.31</v>
      </c>
      <c r="M18" s="45">
        <v>42229</v>
      </c>
      <c r="N18" s="44">
        <v>18.693000000000001</v>
      </c>
      <c r="O18" s="46">
        <v>4</v>
      </c>
      <c r="P18" s="44">
        <v>13.065</v>
      </c>
      <c r="Q18" s="45">
        <v>42234</v>
      </c>
      <c r="R18" s="44">
        <v>24.996653225806451</v>
      </c>
      <c r="S18" s="44">
        <v>143.5940215946533</v>
      </c>
    </row>
    <row r="19" spans="1:19" x14ac:dyDescent="0.2">
      <c r="A19" s="15" t="s">
        <v>8</v>
      </c>
      <c r="B19" s="44">
        <v>13.697000000000001</v>
      </c>
      <c r="C19" s="44">
        <v>28.017333333333337</v>
      </c>
      <c r="D19" s="44">
        <v>20.416198611111113</v>
      </c>
      <c r="E19" s="44">
        <v>33.25</v>
      </c>
      <c r="F19" s="45">
        <v>42250</v>
      </c>
      <c r="G19" s="44">
        <v>5.7839999999999998</v>
      </c>
      <c r="H19" s="45">
        <v>42273</v>
      </c>
      <c r="I19" s="44">
        <v>65.677215277777776</v>
      </c>
      <c r="J19" s="44">
        <v>509.20100000000002</v>
      </c>
      <c r="K19" s="44">
        <v>1.4771874999999999</v>
      </c>
      <c r="L19" s="44">
        <v>12.05</v>
      </c>
      <c r="M19" s="45">
        <v>42254</v>
      </c>
      <c r="N19" s="44">
        <v>22.512</v>
      </c>
      <c r="O19" s="46">
        <v>6</v>
      </c>
      <c r="P19" s="44">
        <v>10.250999999999999</v>
      </c>
      <c r="Q19" s="45">
        <v>42269</v>
      </c>
      <c r="R19" s="44">
        <v>23.612131944444446</v>
      </c>
      <c r="S19" s="44">
        <v>107.99871942117392</v>
      </c>
    </row>
    <row r="20" spans="1:19" x14ac:dyDescent="0.2">
      <c r="A20" s="15" t="s">
        <v>9</v>
      </c>
      <c r="B20" s="44">
        <v>10.040645161290325</v>
      </c>
      <c r="C20" s="44">
        <v>24.012258064516136</v>
      </c>
      <c r="D20" s="44">
        <v>16.576583333333332</v>
      </c>
      <c r="E20" s="44">
        <v>29.33</v>
      </c>
      <c r="F20" s="45">
        <v>42285</v>
      </c>
      <c r="G20" s="44">
        <v>2.1619999999999999</v>
      </c>
      <c r="H20" s="45">
        <v>42300</v>
      </c>
      <c r="I20" s="44">
        <v>72.621068548387086</v>
      </c>
      <c r="J20" s="44">
        <v>362.20300000000009</v>
      </c>
      <c r="K20" s="44">
        <v>1.3015235215053764</v>
      </c>
      <c r="L20" s="44">
        <v>12.45</v>
      </c>
      <c r="M20" s="45">
        <v>42289</v>
      </c>
      <c r="N20" s="44">
        <v>23.115000000000006</v>
      </c>
      <c r="O20" s="46">
        <v>12</v>
      </c>
      <c r="P20" s="44">
        <v>10.452</v>
      </c>
      <c r="Q20" s="45">
        <v>42287</v>
      </c>
      <c r="R20" s="44">
        <v>18.071370967741935</v>
      </c>
      <c r="S20" s="44">
        <v>68.399895689326968</v>
      </c>
    </row>
    <row r="21" spans="1:19" x14ac:dyDescent="0.2">
      <c r="A21" s="15" t="s">
        <v>10</v>
      </c>
      <c r="B21" s="44">
        <v>5.8830000000000009</v>
      </c>
      <c r="C21" s="44">
        <v>15.549999999999999</v>
      </c>
      <c r="D21" s="44">
        <v>10.746272916666669</v>
      </c>
      <c r="E21" s="44">
        <v>19.760000000000002</v>
      </c>
      <c r="F21" s="45">
        <v>42332</v>
      </c>
      <c r="G21" s="44">
        <v>-0.99</v>
      </c>
      <c r="H21" s="45">
        <v>42318</v>
      </c>
      <c r="I21" s="44">
        <v>84.40217361111111</v>
      </c>
      <c r="J21" s="44">
        <v>187.56</v>
      </c>
      <c r="K21" s="44">
        <v>1.9707374999999996</v>
      </c>
      <c r="L21" s="44">
        <v>15.29</v>
      </c>
      <c r="M21" s="45">
        <v>42338</v>
      </c>
      <c r="N21" s="44">
        <v>143.511</v>
      </c>
      <c r="O21" s="46">
        <v>17</v>
      </c>
      <c r="P21" s="44">
        <v>49.847999999999999</v>
      </c>
      <c r="Q21" s="45">
        <v>42337</v>
      </c>
      <c r="R21" s="44">
        <v>11.477600694444442</v>
      </c>
      <c r="S21" s="44">
        <v>31.355550484466754</v>
      </c>
    </row>
    <row r="22" spans="1:19" ht="13.5" thickBot="1" x14ac:dyDescent="0.25">
      <c r="A22" s="24" t="s">
        <v>11</v>
      </c>
      <c r="B22" s="25">
        <v>3.2910645161290337</v>
      </c>
      <c r="C22" s="25">
        <v>11.367322580645164</v>
      </c>
      <c r="D22" s="25">
        <v>7.3113521505376351</v>
      </c>
      <c r="E22" s="25">
        <v>15.37</v>
      </c>
      <c r="F22" s="34">
        <v>42355</v>
      </c>
      <c r="G22" s="25">
        <v>-1.597</v>
      </c>
      <c r="H22" s="34">
        <v>42360</v>
      </c>
      <c r="I22" s="25">
        <v>78.505880376344095</v>
      </c>
      <c r="J22" s="25">
        <v>167.91200000000001</v>
      </c>
      <c r="K22" s="25">
        <v>3.0542594086021504</v>
      </c>
      <c r="L22" s="25">
        <v>18.03</v>
      </c>
      <c r="M22" s="34">
        <v>42368</v>
      </c>
      <c r="N22" s="25">
        <v>34.371000000000002</v>
      </c>
      <c r="O22" s="26">
        <v>12</v>
      </c>
      <c r="P22" s="25">
        <v>9.2460000000000004</v>
      </c>
      <c r="Q22" s="34">
        <v>42352</v>
      </c>
      <c r="R22" s="25">
        <v>7.7316142473118266</v>
      </c>
      <c r="S22" s="25">
        <v>34.097683061087494</v>
      </c>
    </row>
    <row r="23" spans="1:19" ht="13.5" thickTop="1" x14ac:dyDescent="0.2">
      <c r="A23" s="15" t="s">
        <v>23</v>
      </c>
      <c r="B23" s="44">
        <v>8.2812944892473137</v>
      </c>
      <c r="C23" s="44">
        <v>20.70737467997952</v>
      </c>
      <c r="D23" s="44">
        <v>14.329046565380184</v>
      </c>
      <c r="E23" s="44">
        <v>36.409999999999997</v>
      </c>
      <c r="F23" s="45">
        <v>41837</v>
      </c>
      <c r="G23" s="44">
        <v>-4.5369999999999999</v>
      </c>
      <c r="H23" s="45">
        <v>41672</v>
      </c>
      <c r="I23" s="44">
        <v>69.128803608764301</v>
      </c>
      <c r="J23" s="44">
        <v>5522.5640000000003</v>
      </c>
      <c r="K23" s="44">
        <v>2.3808354741370112</v>
      </c>
      <c r="L23" s="44">
        <v>22.74</v>
      </c>
      <c r="M23" s="45">
        <v>41680</v>
      </c>
      <c r="N23" s="44">
        <v>462.15699999999993</v>
      </c>
      <c r="O23" s="46">
        <v>122</v>
      </c>
      <c r="P23" s="44">
        <v>49.847999999999999</v>
      </c>
      <c r="Q23" s="45">
        <v>41972</v>
      </c>
      <c r="R23" s="44">
        <v>15.959458252661504</v>
      </c>
      <c r="S23" s="44">
        <v>1158.6571752125699</v>
      </c>
    </row>
    <row r="26" spans="1:19" x14ac:dyDescent="0.2">
      <c r="A26" s="20" t="s">
        <v>33</v>
      </c>
      <c r="B26" s="20"/>
      <c r="C26" s="20"/>
    </row>
    <row r="28" spans="1:19" x14ac:dyDescent="0.2">
      <c r="B28" s="14" t="s">
        <v>24</v>
      </c>
      <c r="F28" s="14">
        <v>-0.99</v>
      </c>
      <c r="G28" s="14" t="s">
        <v>25</v>
      </c>
      <c r="H28" s="32">
        <v>41953</v>
      </c>
      <c r="I28" s="21"/>
    </row>
    <row r="29" spans="1:19" x14ac:dyDescent="0.2">
      <c r="B29" s="14" t="s">
        <v>26</v>
      </c>
      <c r="F29" s="14">
        <v>-2.9990000000000001</v>
      </c>
      <c r="G29" s="14" t="s">
        <v>25</v>
      </c>
      <c r="H29" s="32">
        <v>41722</v>
      </c>
      <c r="I29" s="21"/>
    </row>
    <row r="30" spans="1:19" x14ac:dyDescent="0.2">
      <c r="B30" s="14" t="s">
        <v>27</v>
      </c>
      <c r="F30" s="18">
        <v>230</v>
      </c>
      <c r="G30" s="14" t="s">
        <v>32</v>
      </c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</row>
    <row r="34" spans="2:7" x14ac:dyDescent="0.2">
      <c r="B34" s="14">
        <v>-1</v>
      </c>
      <c r="C34" s="14" t="s">
        <v>30</v>
      </c>
      <c r="D34" s="47">
        <v>0</v>
      </c>
      <c r="E34" s="14" t="s">
        <v>25</v>
      </c>
      <c r="F34" s="17">
        <v>16</v>
      </c>
      <c r="G34" s="14" t="s">
        <v>32</v>
      </c>
    </row>
    <row r="35" spans="2:7" x14ac:dyDescent="0.2">
      <c r="B35" s="14">
        <v>-2.5</v>
      </c>
      <c r="C35" s="14" t="s">
        <v>31</v>
      </c>
      <c r="D35" s="47">
        <v>-1</v>
      </c>
      <c r="E35" s="14" t="s">
        <v>25</v>
      </c>
      <c r="F35" s="17">
        <v>12</v>
      </c>
      <c r="G35" s="14" t="s">
        <v>32</v>
      </c>
    </row>
    <row r="36" spans="2:7" x14ac:dyDescent="0.2">
      <c r="B36" s="17">
        <v>-5</v>
      </c>
      <c r="C36" s="17" t="s">
        <v>31</v>
      </c>
      <c r="D36" s="47">
        <v>-2.5</v>
      </c>
      <c r="E36" s="14" t="s">
        <v>25</v>
      </c>
      <c r="F36" s="17">
        <v>5</v>
      </c>
      <c r="G36" s="14" t="s">
        <v>32</v>
      </c>
    </row>
    <row r="37" spans="2:7" x14ac:dyDescent="0.2">
      <c r="C37" s="17" t="s">
        <v>46</v>
      </c>
      <c r="D37" s="47">
        <v>-5</v>
      </c>
      <c r="E37" s="14" t="s">
        <v>25</v>
      </c>
      <c r="F37" s="17">
        <v>0</v>
      </c>
      <c r="G37" s="14" t="s">
        <v>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70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0.60177419354838702</v>
      </c>
      <c r="C11" s="2">
        <v>11.20590322580645</v>
      </c>
      <c r="D11" s="2">
        <v>5.5451283602150543</v>
      </c>
      <c r="E11" s="2">
        <v>18.309999999999999</v>
      </c>
      <c r="F11" s="33">
        <v>42745</v>
      </c>
      <c r="G11" s="2">
        <v>-4.1449999999999996</v>
      </c>
      <c r="H11" s="33">
        <v>42747</v>
      </c>
      <c r="I11" s="2">
        <v>76.296559139784961</v>
      </c>
      <c r="J11" s="2">
        <v>216.69199999999998</v>
      </c>
      <c r="K11" s="2">
        <v>2.60404435483871</v>
      </c>
      <c r="L11" s="2">
        <v>19.8</v>
      </c>
      <c r="M11" s="33">
        <v>42766</v>
      </c>
      <c r="N11" s="2">
        <v>21.306000000000001</v>
      </c>
      <c r="O11" s="5">
        <v>9</v>
      </c>
      <c r="P11" s="2">
        <v>14.472000000000001</v>
      </c>
      <c r="Q11" s="33">
        <v>42765</v>
      </c>
      <c r="R11" s="2">
        <v>5.0993306451612908</v>
      </c>
      <c r="S11" s="2">
        <v>35.895460282362286</v>
      </c>
    </row>
    <row r="12" spans="1:19" x14ac:dyDescent="0.2">
      <c r="A12" s="15" t="s">
        <v>1</v>
      </c>
      <c r="B12" s="2">
        <v>1.1809285714285715</v>
      </c>
      <c r="C12" s="2">
        <v>10.465392857142859</v>
      </c>
      <c r="D12" s="2">
        <v>5.5468891369047615</v>
      </c>
      <c r="E12" s="2">
        <v>15.63</v>
      </c>
      <c r="F12" s="33">
        <v>42426</v>
      </c>
      <c r="G12" s="2">
        <v>-5.8860000000000001</v>
      </c>
      <c r="H12" s="33">
        <v>42410</v>
      </c>
      <c r="I12" s="2">
        <v>76.155803571428564</v>
      </c>
      <c r="J12" s="2">
        <v>277.14700000000016</v>
      </c>
      <c r="K12" s="2">
        <v>3.4661919642857133</v>
      </c>
      <c r="L12" s="2">
        <v>19.7</v>
      </c>
      <c r="M12" s="33">
        <v>42408</v>
      </c>
      <c r="N12" s="2">
        <v>29.949000000000002</v>
      </c>
      <c r="O12" s="5">
        <v>14</v>
      </c>
      <c r="P12" s="2">
        <v>9.447000000000001</v>
      </c>
      <c r="Q12" s="33">
        <v>42423</v>
      </c>
      <c r="R12" s="2">
        <v>5.4241331845238099</v>
      </c>
      <c r="S12" s="2">
        <v>41.699771999775678</v>
      </c>
    </row>
    <row r="13" spans="1:19" x14ac:dyDescent="0.2">
      <c r="A13" s="15" t="s">
        <v>2</v>
      </c>
      <c r="B13" s="2">
        <v>4.3598709677419345</v>
      </c>
      <c r="C13" s="2">
        <v>16.185354838709674</v>
      </c>
      <c r="D13" s="2">
        <v>10.172184139784942</v>
      </c>
      <c r="E13" s="2">
        <v>23.51</v>
      </c>
      <c r="F13" s="33">
        <v>42440</v>
      </c>
      <c r="G13" s="2">
        <v>-0.98699999999999999</v>
      </c>
      <c r="H13" s="33">
        <v>42436</v>
      </c>
      <c r="I13" s="2">
        <v>69.607520161290324</v>
      </c>
      <c r="J13" s="2">
        <v>425.07699999999988</v>
      </c>
      <c r="K13" s="2">
        <v>3.005266129032258</v>
      </c>
      <c r="L13" s="2">
        <v>19.600000000000001</v>
      </c>
      <c r="M13" s="33">
        <v>42434</v>
      </c>
      <c r="N13" s="2">
        <v>60.098999999999997</v>
      </c>
      <c r="O13" s="5">
        <v>7</v>
      </c>
      <c r="P13" s="2">
        <v>17.889000000000003</v>
      </c>
      <c r="Q13" s="33">
        <v>42452</v>
      </c>
      <c r="R13" s="2">
        <v>9.2718487903225828</v>
      </c>
      <c r="S13" s="2">
        <v>79.082483144076946</v>
      </c>
    </row>
    <row r="14" spans="1:19" x14ac:dyDescent="0.2">
      <c r="A14" s="15" t="s">
        <v>3</v>
      </c>
      <c r="B14" s="2">
        <v>6.242633333333333</v>
      </c>
      <c r="C14" s="2">
        <v>20.072333333333336</v>
      </c>
      <c r="D14" s="2">
        <v>13.243627083333335</v>
      </c>
      <c r="E14" s="2">
        <v>25.73</v>
      </c>
      <c r="F14" s="33">
        <v>42474</v>
      </c>
      <c r="G14" s="2">
        <v>1.3540000000000001</v>
      </c>
      <c r="H14" s="33">
        <v>42466</v>
      </c>
      <c r="I14" s="2">
        <v>66.678902777777779</v>
      </c>
      <c r="J14" s="2">
        <v>590.90000000000009</v>
      </c>
      <c r="K14" s="2">
        <v>2.4491506944444441</v>
      </c>
      <c r="L14" s="2">
        <v>14.5</v>
      </c>
      <c r="M14" s="33">
        <v>42465</v>
      </c>
      <c r="N14" s="2">
        <v>36.783000000000001</v>
      </c>
      <c r="O14" s="5">
        <v>9</v>
      </c>
      <c r="P14" s="2">
        <v>14.873999999999999</v>
      </c>
      <c r="Q14" s="33">
        <v>42486</v>
      </c>
      <c r="R14" s="2">
        <v>12.881534722222225</v>
      </c>
      <c r="S14" s="2">
        <v>108.99129871802872</v>
      </c>
    </row>
    <row r="15" spans="1:19" x14ac:dyDescent="0.2">
      <c r="A15" s="15" t="s">
        <v>4</v>
      </c>
      <c r="B15" s="2">
        <v>10.671516129032261</v>
      </c>
      <c r="C15" s="2">
        <v>24.399677419354845</v>
      </c>
      <c r="D15" s="2">
        <v>17.484861559139784</v>
      </c>
      <c r="E15" s="2">
        <v>32.86</v>
      </c>
      <c r="F15" s="33">
        <v>42502</v>
      </c>
      <c r="G15" s="2">
        <v>6.2469999999999999</v>
      </c>
      <c r="H15" s="33">
        <v>42518</v>
      </c>
      <c r="I15" s="2">
        <v>59.12327956989246</v>
      </c>
      <c r="J15" s="2">
        <v>711.86800000000005</v>
      </c>
      <c r="K15" s="2">
        <v>3.0952540322580644</v>
      </c>
      <c r="L15" s="2">
        <v>16.170000000000002</v>
      </c>
      <c r="M15" s="33">
        <v>42505</v>
      </c>
      <c r="N15" s="2">
        <v>2.0100000000000002</v>
      </c>
      <c r="O15" s="5">
        <v>3</v>
      </c>
      <c r="P15" s="2">
        <v>1.6080000000000001</v>
      </c>
      <c r="Q15" s="33">
        <v>42509</v>
      </c>
      <c r="R15" s="2">
        <v>17.867392473118283</v>
      </c>
      <c r="S15" s="2">
        <v>155.86797795904693</v>
      </c>
    </row>
    <row r="16" spans="1:19" x14ac:dyDescent="0.2">
      <c r="A16" s="15" t="s">
        <v>5</v>
      </c>
      <c r="B16" s="2">
        <v>14.084</v>
      </c>
      <c r="C16" s="2">
        <v>29.319999999999997</v>
      </c>
      <c r="D16" s="2">
        <v>21.419430555555557</v>
      </c>
      <c r="E16" s="2">
        <v>37.869999999999997</v>
      </c>
      <c r="F16" s="33">
        <v>42551</v>
      </c>
      <c r="G16" s="2">
        <v>11.07</v>
      </c>
      <c r="H16" s="33">
        <v>42545</v>
      </c>
      <c r="I16" s="2">
        <v>60.93340972222223</v>
      </c>
      <c r="J16" s="2">
        <v>754.26900000000012</v>
      </c>
      <c r="K16" s="2">
        <v>2.2208263888888888</v>
      </c>
      <c r="L16" s="2">
        <v>15.39</v>
      </c>
      <c r="M16" s="33">
        <v>42543</v>
      </c>
      <c r="N16" s="2">
        <v>49.646999999999998</v>
      </c>
      <c r="O16" s="5">
        <v>6</v>
      </c>
      <c r="P16" s="2">
        <v>18.893999999999998</v>
      </c>
      <c r="Q16" s="33">
        <v>42532</v>
      </c>
      <c r="R16" s="2">
        <v>23.295868055555552</v>
      </c>
      <c r="S16" s="2">
        <v>171.57866153073786</v>
      </c>
    </row>
    <row r="17" spans="1:19" x14ac:dyDescent="0.2">
      <c r="A17" s="15" t="s">
        <v>6</v>
      </c>
      <c r="B17" s="2">
        <v>17.176774193548386</v>
      </c>
      <c r="C17" s="2">
        <v>32.910000000000004</v>
      </c>
      <c r="D17" s="2">
        <v>24.425403225806445</v>
      </c>
      <c r="E17" s="2">
        <v>38.200000000000003</v>
      </c>
      <c r="F17" s="33">
        <v>42557</v>
      </c>
      <c r="G17" s="2">
        <v>10.07</v>
      </c>
      <c r="H17" s="33">
        <v>42577</v>
      </c>
      <c r="I17" s="2">
        <v>56.498642473118274</v>
      </c>
      <c r="J17" s="2">
        <v>765.62699999999973</v>
      </c>
      <c r="K17" s="2">
        <v>2.4318669354838707</v>
      </c>
      <c r="L17" s="2">
        <v>16.760000000000002</v>
      </c>
      <c r="M17" s="33">
        <v>42572</v>
      </c>
      <c r="N17" s="2">
        <v>18.291</v>
      </c>
      <c r="O17" s="5">
        <v>5</v>
      </c>
      <c r="P17" s="2">
        <v>7.0349999999999993</v>
      </c>
      <c r="Q17" s="33">
        <v>42582</v>
      </c>
      <c r="R17" s="2">
        <v>27.684045698924727</v>
      </c>
      <c r="S17" s="2">
        <v>199.63549067571617</v>
      </c>
    </row>
    <row r="18" spans="1:19" x14ac:dyDescent="0.2">
      <c r="A18" s="15" t="s">
        <v>7</v>
      </c>
      <c r="B18" s="2">
        <v>15.120967741935486</v>
      </c>
      <c r="C18" s="2">
        <v>30.752258064516134</v>
      </c>
      <c r="D18" s="2">
        <v>22.752123655913973</v>
      </c>
      <c r="E18" s="2">
        <v>36.200000000000003</v>
      </c>
      <c r="F18" s="33">
        <v>42609</v>
      </c>
      <c r="G18" s="2">
        <v>8.66</v>
      </c>
      <c r="H18" s="33">
        <v>42598</v>
      </c>
      <c r="I18" s="2">
        <v>59.703158602150538</v>
      </c>
      <c r="J18" s="2">
        <v>668.7679999999998</v>
      </c>
      <c r="K18" s="2">
        <v>2.1419361559139789</v>
      </c>
      <c r="L18" s="2">
        <v>13.72</v>
      </c>
      <c r="M18" s="33">
        <v>42612</v>
      </c>
      <c r="N18" s="2">
        <v>5.8290000000000006</v>
      </c>
      <c r="O18" s="5">
        <v>7</v>
      </c>
      <c r="P18" s="2">
        <v>1.8090000000000002</v>
      </c>
      <c r="Q18" s="33">
        <v>42612</v>
      </c>
      <c r="R18" s="2">
        <v>25.755114247311827</v>
      </c>
      <c r="S18" s="2">
        <v>161.43061437590291</v>
      </c>
    </row>
    <row r="19" spans="1:19" x14ac:dyDescent="0.2">
      <c r="A19" s="15" t="s">
        <v>8</v>
      </c>
      <c r="B19" s="2">
        <v>10.269866666666667</v>
      </c>
      <c r="C19" s="2">
        <v>24.948666666666664</v>
      </c>
      <c r="D19" s="2">
        <v>17.571297222222221</v>
      </c>
      <c r="E19" s="2">
        <v>29.05</v>
      </c>
      <c r="F19" s="33">
        <v>42638</v>
      </c>
      <c r="G19" s="2">
        <v>4.7140000000000004</v>
      </c>
      <c r="H19" s="33">
        <v>42631</v>
      </c>
      <c r="I19" s="2">
        <v>65.265611111111113</v>
      </c>
      <c r="J19" s="2">
        <v>489.71900000000005</v>
      </c>
      <c r="K19" s="2">
        <v>1.9977624999999999</v>
      </c>
      <c r="L19" s="2">
        <v>17.149999999999999</v>
      </c>
      <c r="M19" s="33">
        <v>42629</v>
      </c>
      <c r="N19" s="2">
        <v>15.276000000000002</v>
      </c>
      <c r="O19" s="5">
        <v>9</v>
      </c>
      <c r="P19" s="2">
        <v>6.633</v>
      </c>
      <c r="Q19" s="33">
        <v>42615</v>
      </c>
      <c r="R19" s="2">
        <v>20.414555555555555</v>
      </c>
      <c r="S19" s="2">
        <v>104.23394739610272</v>
      </c>
    </row>
    <row r="20" spans="1:19" x14ac:dyDescent="0.2">
      <c r="A20" s="15" t="s">
        <v>9</v>
      </c>
      <c r="B20" s="2">
        <v>8.5896129032258077</v>
      </c>
      <c r="C20" s="2">
        <v>20.662580645161292</v>
      </c>
      <c r="D20" s="2">
        <v>14.33274798387097</v>
      </c>
      <c r="E20" s="2">
        <v>28.07</v>
      </c>
      <c r="F20" s="33">
        <v>42648</v>
      </c>
      <c r="G20" s="2">
        <v>-0.72099999999999997</v>
      </c>
      <c r="H20" s="33">
        <v>42659</v>
      </c>
      <c r="I20" s="2">
        <v>71.956135752688155</v>
      </c>
      <c r="J20" s="2">
        <v>345.98500000000007</v>
      </c>
      <c r="K20" s="2">
        <v>2.132522177419355</v>
      </c>
      <c r="L20" s="2">
        <v>16.170000000000002</v>
      </c>
      <c r="M20" s="33">
        <v>42663</v>
      </c>
      <c r="N20" s="2">
        <v>17.687999999999999</v>
      </c>
      <c r="O20" s="5">
        <v>10</v>
      </c>
      <c r="P20" s="2">
        <v>6.8339999999999979</v>
      </c>
      <c r="Q20" s="33">
        <v>42662</v>
      </c>
      <c r="R20" s="2">
        <v>16.461955645161293</v>
      </c>
      <c r="S20" s="2">
        <v>68.170271605843354</v>
      </c>
    </row>
    <row r="21" spans="1:19" x14ac:dyDescent="0.2">
      <c r="A21" s="15" t="s">
        <v>10</v>
      </c>
      <c r="B21" s="2">
        <v>5.9691333333333345</v>
      </c>
      <c r="C21" s="2">
        <v>15.609999999999996</v>
      </c>
      <c r="D21" s="2">
        <v>10.537230555555556</v>
      </c>
      <c r="E21" s="2">
        <v>22.97</v>
      </c>
      <c r="F21" s="33">
        <v>42683</v>
      </c>
      <c r="G21" s="2">
        <v>-2.2610000000000001</v>
      </c>
      <c r="H21" s="33">
        <v>42704</v>
      </c>
      <c r="I21" s="2">
        <v>85.391208333333324</v>
      </c>
      <c r="J21" s="2">
        <v>194.75499999999997</v>
      </c>
      <c r="K21" s="2">
        <v>1.8848638888888887</v>
      </c>
      <c r="L21" s="2">
        <v>19.7</v>
      </c>
      <c r="M21" s="33">
        <v>42700</v>
      </c>
      <c r="N21" s="2">
        <v>40.803000000000011</v>
      </c>
      <c r="O21" s="5">
        <v>18</v>
      </c>
      <c r="P21" s="2">
        <v>31.557000000000002</v>
      </c>
      <c r="Q21" s="33">
        <v>42676</v>
      </c>
      <c r="R21" s="2">
        <v>11.570270833333332</v>
      </c>
      <c r="S21" s="2">
        <v>31.178222912747014</v>
      </c>
    </row>
    <row r="22" spans="1:19" ht="13.5" thickBot="1" x14ac:dyDescent="0.25">
      <c r="A22" s="24" t="s">
        <v>11</v>
      </c>
      <c r="B22" s="25">
        <v>2.2137419354838714</v>
      </c>
      <c r="C22" s="25">
        <v>10.598612903225808</v>
      </c>
      <c r="D22" s="25">
        <v>6.1656431451612894</v>
      </c>
      <c r="E22" s="25">
        <v>17.170000000000002</v>
      </c>
      <c r="F22" s="34">
        <v>42708</v>
      </c>
      <c r="G22" s="25">
        <v>-4.2119999999999997</v>
      </c>
      <c r="H22" s="34">
        <v>42705</v>
      </c>
      <c r="I22" s="25">
        <v>94.548770161290321</v>
      </c>
      <c r="J22" s="25">
        <v>136.22799999999998</v>
      </c>
      <c r="K22" s="25">
        <v>1.2149012096774194</v>
      </c>
      <c r="L22" s="25">
        <v>13.72</v>
      </c>
      <c r="M22" s="34">
        <v>42732</v>
      </c>
      <c r="N22" s="25">
        <v>3.6180000000000003</v>
      </c>
      <c r="O22" s="26">
        <v>14</v>
      </c>
      <c r="P22" s="25">
        <v>0.80400000000000005</v>
      </c>
      <c r="Q22" s="34">
        <v>42735</v>
      </c>
      <c r="R22" s="25">
        <v>7.7072634408602152</v>
      </c>
      <c r="S22" s="25">
        <v>14.121682472058161</v>
      </c>
    </row>
    <row r="23" spans="1:19" ht="13.5" thickTop="1" x14ac:dyDescent="0.2">
      <c r="A23" s="15" t="s">
        <v>23</v>
      </c>
      <c r="B23" s="2">
        <v>8.0400683307731704</v>
      </c>
      <c r="C23" s="2">
        <v>20.59423166282642</v>
      </c>
      <c r="D23" s="2">
        <v>14.099713885288658</v>
      </c>
      <c r="E23" s="2">
        <v>38.200000000000003</v>
      </c>
      <c r="F23" s="33">
        <v>42191</v>
      </c>
      <c r="G23" s="2">
        <v>-5.8860000000000001</v>
      </c>
      <c r="H23" s="33">
        <v>42045</v>
      </c>
      <c r="I23" s="2">
        <v>70.17991678134068</v>
      </c>
      <c r="J23" s="2">
        <v>5577.0349999999999</v>
      </c>
      <c r="K23" s="2">
        <v>2.3870488692609655</v>
      </c>
      <c r="L23" s="2">
        <v>19.8</v>
      </c>
      <c r="M23" s="33">
        <v>42035</v>
      </c>
      <c r="N23" s="2">
        <v>301.29899999999998</v>
      </c>
      <c r="O23" s="5">
        <v>111</v>
      </c>
      <c r="P23" s="2">
        <v>31.557000000000002</v>
      </c>
      <c r="Q23" s="33">
        <v>42310</v>
      </c>
      <c r="R23" s="2">
        <v>15.286109441004223</v>
      </c>
      <c r="S23" s="2">
        <v>1171.8858830723987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-0.72099999999999997</v>
      </c>
      <c r="G28" s="14" t="s">
        <v>25</v>
      </c>
      <c r="H28" s="32">
        <v>42293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-0.98699999999999999</v>
      </c>
      <c r="G29" s="14" t="s">
        <v>25</v>
      </c>
      <c r="H29" s="32">
        <v>42070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222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12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16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7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1</v>
      </c>
      <c r="G37" s="14" t="s">
        <v>32</v>
      </c>
      <c r="H37" s="14"/>
      <c r="I37" s="14"/>
      <c r="J37" s="14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33" sqref="U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76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2.7</v>
      </c>
      <c r="C11" s="2">
        <v>11.9</v>
      </c>
      <c r="D11" s="2">
        <v>7.2</v>
      </c>
      <c r="E11" s="2">
        <v>19.100000000000001</v>
      </c>
      <c r="F11" s="33">
        <v>42743</v>
      </c>
      <c r="G11" s="2">
        <v>-2.6</v>
      </c>
      <c r="H11" s="33">
        <v>42756</v>
      </c>
      <c r="I11" s="2">
        <v>87.6</v>
      </c>
      <c r="J11" s="2">
        <v>161.19999999999999</v>
      </c>
      <c r="K11" s="2">
        <v>1.6</v>
      </c>
      <c r="L11" s="2">
        <v>16</v>
      </c>
      <c r="M11" s="33">
        <v>42745</v>
      </c>
      <c r="N11" s="2">
        <v>52.1</v>
      </c>
      <c r="O11" s="5">
        <v>18</v>
      </c>
      <c r="P11" s="2">
        <v>23.7</v>
      </c>
      <c r="Q11" s="33">
        <v>42739</v>
      </c>
      <c r="R11" s="2">
        <v>7.3</v>
      </c>
      <c r="S11" s="2">
        <v>25.2</v>
      </c>
    </row>
    <row r="12" spans="1:19" x14ac:dyDescent="0.2">
      <c r="A12" s="15" t="s">
        <v>1</v>
      </c>
      <c r="B12" s="2">
        <v>2.2999999999999998</v>
      </c>
      <c r="C12" s="2">
        <v>13.3</v>
      </c>
      <c r="D12" s="2">
        <v>7.6</v>
      </c>
      <c r="E12" s="2">
        <v>19.600000000000001</v>
      </c>
      <c r="F12" s="33">
        <v>42779</v>
      </c>
      <c r="G12" s="2">
        <v>-4.3</v>
      </c>
      <c r="H12" s="33">
        <v>42783</v>
      </c>
      <c r="I12" s="2">
        <v>80.2</v>
      </c>
      <c r="J12" s="2">
        <v>285.3</v>
      </c>
      <c r="K12" s="2">
        <v>2.8</v>
      </c>
      <c r="L12" s="2">
        <v>19.2</v>
      </c>
      <c r="M12" s="33">
        <v>42793</v>
      </c>
      <c r="N12" s="2">
        <v>44.8</v>
      </c>
      <c r="O12" s="5">
        <v>15</v>
      </c>
      <c r="P12" s="2">
        <v>9.4</v>
      </c>
      <c r="Q12" s="33">
        <v>42793</v>
      </c>
      <c r="R12" s="2">
        <v>7.6</v>
      </c>
      <c r="S12" s="2">
        <v>45.8</v>
      </c>
    </row>
    <row r="13" spans="1:19" x14ac:dyDescent="0.2">
      <c r="A13" s="15" t="s">
        <v>2</v>
      </c>
      <c r="B13" s="2">
        <v>3.8</v>
      </c>
      <c r="C13" s="2">
        <v>14.1</v>
      </c>
      <c r="D13" s="2">
        <v>8.8000000000000007</v>
      </c>
      <c r="E13" s="2">
        <v>23.8</v>
      </c>
      <c r="F13" s="33">
        <v>42824</v>
      </c>
      <c r="G13" s="2">
        <v>-1.1000000000000001</v>
      </c>
      <c r="H13" s="33">
        <v>42798</v>
      </c>
      <c r="I13" s="2">
        <v>75.5</v>
      </c>
      <c r="J13" s="2">
        <v>407.2</v>
      </c>
      <c r="K13" s="2">
        <v>3.3</v>
      </c>
      <c r="L13" s="2">
        <v>16.8</v>
      </c>
      <c r="M13" s="33">
        <v>42798</v>
      </c>
      <c r="N13" s="2">
        <v>41.2</v>
      </c>
      <c r="O13" s="5">
        <v>13</v>
      </c>
      <c r="P13" s="2">
        <v>19.100000000000001</v>
      </c>
      <c r="Q13" s="33">
        <v>42813</v>
      </c>
      <c r="R13" s="2">
        <v>8.6999999999999993</v>
      </c>
      <c r="S13" s="2">
        <v>70.900000000000006</v>
      </c>
    </row>
    <row r="14" spans="1:19" x14ac:dyDescent="0.2">
      <c r="A14" s="15" t="s">
        <v>3</v>
      </c>
      <c r="B14" s="2">
        <v>6.4</v>
      </c>
      <c r="C14" s="2">
        <v>18.100000000000001</v>
      </c>
      <c r="D14" s="2">
        <v>12.1</v>
      </c>
      <c r="E14" s="2">
        <v>24.7</v>
      </c>
      <c r="F14" s="33">
        <v>42840</v>
      </c>
      <c r="G14" s="2">
        <v>-1.9</v>
      </c>
      <c r="H14" s="33">
        <v>42827</v>
      </c>
      <c r="I14" s="2">
        <v>65.5</v>
      </c>
      <c r="J14" s="2">
        <v>545.70000000000005</v>
      </c>
      <c r="K14" s="2">
        <v>3.1</v>
      </c>
      <c r="L14" s="2">
        <v>17.8</v>
      </c>
      <c r="M14" s="33">
        <v>42835</v>
      </c>
      <c r="N14" s="2">
        <v>15.5</v>
      </c>
      <c r="O14" s="5">
        <v>11</v>
      </c>
      <c r="P14" s="2">
        <v>4.5999999999999996</v>
      </c>
      <c r="Q14" s="33">
        <v>42845</v>
      </c>
      <c r="R14" s="2">
        <v>12.7</v>
      </c>
      <c r="S14" s="2">
        <v>103.9</v>
      </c>
    </row>
    <row r="15" spans="1:19" x14ac:dyDescent="0.2">
      <c r="A15" s="15" t="s">
        <v>4</v>
      </c>
      <c r="B15" s="2">
        <v>9.1999999999999993</v>
      </c>
      <c r="C15" s="2">
        <v>22.4</v>
      </c>
      <c r="D15" s="2">
        <v>15.6</v>
      </c>
      <c r="E15" s="2">
        <v>29.9</v>
      </c>
      <c r="F15" s="33">
        <v>42876</v>
      </c>
      <c r="G15" s="2">
        <v>3</v>
      </c>
      <c r="H15" s="33">
        <v>42859</v>
      </c>
      <c r="I15" s="2">
        <v>65.599999999999994</v>
      </c>
      <c r="J15" s="2">
        <v>667.6</v>
      </c>
      <c r="K15" s="2">
        <v>2.9</v>
      </c>
      <c r="L15" s="2">
        <v>14.4</v>
      </c>
      <c r="M15" s="33">
        <v>42863</v>
      </c>
      <c r="N15" s="2">
        <v>56.5</v>
      </c>
      <c r="O15" s="5">
        <v>10</v>
      </c>
      <c r="P15" s="2">
        <v>22.5</v>
      </c>
      <c r="Q15" s="33">
        <v>42863</v>
      </c>
      <c r="R15" s="2">
        <v>17.2</v>
      </c>
      <c r="S15" s="2">
        <v>136.9</v>
      </c>
    </row>
    <row r="16" spans="1:19" x14ac:dyDescent="0.2">
      <c r="A16" s="15" t="s">
        <v>5</v>
      </c>
      <c r="B16" s="2">
        <v>12.6</v>
      </c>
      <c r="C16" s="2">
        <v>28.6</v>
      </c>
      <c r="D16" s="2">
        <v>20.3</v>
      </c>
      <c r="E16" s="2">
        <v>36.5</v>
      </c>
      <c r="F16" s="33">
        <v>42909</v>
      </c>
      <c r="G16" s="2">
        <v>6.9</v>
      </c>
      <c r="H16" s="33">
        <v>42903</v>
      </c>
      <c r="I16" s="2">
        <v>57.5</v>
      </c>
      <c r="J16" s="2">
        <v>754.1</v>
      </c>
      <c r="K16" s="2">
        <v>2.4</v>
      </c>
      <c r="L16" s="2">
        <v>14.6</v>
      </c>
      <c r="M16" s="33">
        <v>42910</v>
      </c>
      <c r="N16" s="2">
        <v>9.4</v>
      </c>
      <c r="O16" s="5">
        <v>4</v>
      </c>
      <c r="P16" s="2">
        <v>4.5999999999999996</v>
      </c>
      <c r="Q16" s="33">
        <v>42903</v>
      </c>
      <c r="R16" s="2">
        <v>23.4</v>
      </c>
      <c r="S16" s="2">
        <v>173.7</v>
      </c>
    </row>
    <row r="17" spans="1:19" x14ac:dyDescent="0.2">
      <c r="A17" s="15" t="s">
        <v>6</v>
      </c>
      <c r="B17" s="2">
        <v>15.9</v>
      </c>
      <c r="C17" s="2">
        <v>31.4</v>
      </c>
      <c r="D17" s="2">
        <v>23.1</v>
      </c>
      <c r="E17" s="2">
        <v>39.1</v>
      </c>
      <c r="F17" s="33">
        <v>42946</v>
      </c>
      <c r="G17" s="2">
        <v>9.9</v>
      </c>
      <c r="H17" s="33">
        <v>42931</v>
      </c>
      <c r="I17" s="2">
        <v>57.4</v>
      </c>
      <c r="J17" s="2">
        <v>779.3</v>
      </c>
      <c r="K17" s="2">
        <v>2.8</v>
      </c>
      <c r="L17" s="2">
        <v>16.399999999999999</v>
      </c>
      <c r="M17" s="33">
        <v>42936</v>
      </c>
      <c r="N17" s="2">
        <v>55.3</v>
      </c>
      <c r="O17" s="5">
        <v>4</v>
      </c>
      <c r="P17" s="2">
        <v>27.7</v>
      </c>
      <c r="Q17" s="33">
        <v>42936</v>
      </c>
      <c r="R17" s="2">
        <v>25.6</v>
      </c>
      <c r="S17" s="2">
        <v>195.4</v>
      </c>
    </row>
    <row r="18" spans="1:19" x14ac:dyDescent="0.2">
      <c r="A18" s="15" t="s">
        <v>7</v>
      </c>
      <c r="B18" s="2">
        <v>14.8</v>
      </c>
      <c r="C18" s="2">
        <v>31.7</v>
      </c>
      <c r="D18" s="2">
        <v>23</v>
      </c>
      <c r="E18" s="2">
        <v>36.5</v>
      </c>
      <c r="F18" s="33">
        <v>42950</v>
      </c>
      <c r="G18" s="2">
        <v>8.6</v>
      </c>
      <c r="H18" s="33">
        <v>42959</v>
      </c>
      <c r="I18" s="2">
        <v>54.2</v>
      </c>
      <c r="J18" s="2">
        <v>734.5</v>
      </c>
      <c r="K18" s="2">
        <v>2.5</v>
      </c>
      <c r="L18" s="2">
        <v>12.9</v>
      </c>
      <c r="M18" s="33">
        <v>42956</v>
      </c>
      <c r="N18" s="2">
        <v>2.4</v>
      </c>
      <c r="O18" s="5">
        <v>2</v>
      </c>
      <c r="P18" s="2">
        <v>1.5</v>
      </c>
      <c r="Q18" s="33">
        <v>42962</v>
      </c>
      <c r="R18" s="2">
        <v>25.9</v>
      </c>
      <c r="S18" s="2">
        <v>182.2</v>
      </c>
    </row>
    <row r="19" spans="1:19" x14ac:dyDescent="0.2">
      <c r="A19" s="15" t="s">
        <v>8</v>
      </c>
      <c r="B19" s="2">
        <v>12.7</v>
      </c>
      <c r="C19" s="2">
        <v>28.2</v>
      </c>
      <c r="D19" s="2">
        <v>20.3</v>
      </c>
      <c r="E19" s="2">
        <v>37.299999999999997</v>
      </c>
      <c r="F19" s="33">
        <v>42984</v>
      </c>
      <c r="G19" s="2">
        <v>6.5</v>
      </c>
      <c r="H19" s="33">
        <v>42999</v>
      </c>
      <c r="I19" s="2">
        <v>61.7</v>
      </c>
      <c r="J19" s="2">
        <v>533</v>
      </c>
      <c r="K19" s="2">
        <v>2</v>
      </c>
      <c r="L19" s="2">
        <v>18.2</v>
      </c>
      <c r="M19" s="33">
        <v>42991</v>
      </c>
      <c r="N19" s="2">
        <v>5.4</v>
      </c>
      <c r="O19" s="5">
        <v>3</v>
      </c>
      <c r="P19" s="2">
        <v>3.7</v>
      </c>
      <c r="Q19" s="33">
        <v>42991</v>
      </c>
      <c r="R19" s="2">
        <v>23.2</v>
      </c>
      <c r="S19" s="2">
        <v>117.7</v>
      </c>
    </row>
    <row r="20" spans="1:19" x14ac:dyDescent="0.2">
      <c r="A20" s="15" t="s">
        <v>9</v>
      </c>
      <c r="B20" s="2">
        <v>7.8</v>
      </c>
      <c r="C20" s="2">
        <v>21.1</v>
      </c>
      <c r="D20" s="2">
        <v>14.3</v>
      </c>
      <c r="E20" s="2">
        <v>28</v>
      </c>
      <c r="F20" s="33">
        <v>43012</v>
      </c>
      <c r="G20" s="2">
        <v>0.6</v>
      </c>
      <c r="H20" s="33">
        <v>43038</v>
      </c>
      <c r="I20" s="2">
        <v>75</v>
      </c>
      <c r="J20" s="2">
        <v>364.4</v>
      </c>
      <c r="K20" s="2">
        <v>1.6</v>
      </c>
      <c r="L20" s="2">
        <v>11.3</v>
      </c>
      <c r="M20" s="33">
        <v>43022</v>
      </c>
      <c r="N20" s="2">
        <v>27.5</v>
      </c>
      <c r="O20" s="5">
        <v>11</v>
      </c>
      <c r="P20" s="2">
        <v>14.6</v>
      </c>
      <c r="Q20" s="33">
        <v>43021</v>
      </c>
      <c r="R20" s="2">
        <v>17</v>
      </c>
      <c r="S20" s="2">
        <v>63.3</v>
      </c>
    </row>
    <row r="21" spans="1:19" x14ac:dyDescent="0.2">
      <c r="A21" s="15" t="s">
        <v>10</v>
      </c>
      <c r="B21" s="2">
        <v>3.4</v>
      </c>
      <c r="C21" s="2">
        <v>14.2</v>
      </c>
      <c r="D21" s="2">
        <v>8.6</v>
      </c>
      <c r="E21" s="2">
        <v>21.8</v>
      </c>
      <c r="F21" s="33">
        <v>43041</v>
      </c>
      <c r="G21" s="2">
        <v>-1.5</v>
      </c>
      <c r="H21" s="33">
        <v>43064</v>
      </c>
      <c r="I21" s="2">
        <v>81.5</v>
      </c>
      <c r="J21" s="2">
        <v>210.8</v>
      </c>
      <c r="K21" s="2">
        <v>1.8</v>
      </c>
      <c r="L21" s="2">
        <v>13.6</v>
      </c>
      <c r="M21" s="33">
        <v>43048</v>
      </c>
      <c r="N21" s="2">
        <v>64.5</v>
      </c>
      <c r="O21" s="5">
        <v>17</v>
      </c>
      <c r="P21" s="2">
        <v>34.200000000000003</v>
      </c>
      <c r="Q21" s="33">
        <v>43062</v>
      </c>
      <c r="R21" s="2">
        <v>9.6999999999999993</v>
      </c>
      <c r="S21" s="2">
        <v>33.1</v>
      </c>
    </row>
    <row r="22" spans="1:19" ht="13.5" thickBot="1" x14ac:dyDescent="0.25">
      <c r="A22" s="24" t="s">
        <v>11</v>
      </c>
      <c r="B22" s="25">
        <v>2</v>
      </c>
      <c r="C22" s="25">
        <v>9.6</v>
      </c>
      <c r="D22" s="25">
        <v>5.5</v>
      </c>
      <c r="E22" s="25">
        <v>15.8</v>
      </c>
      <c r="F22" s="34">
        <v>43092</v>
      </c>
      <c r="G22" s="25">
        <v>-2.7</v>
      </c>
      <c r="H22" s="34">
        <v>43088</v>
      </c>
      <c r="I22" s="25">
        <v>93.1</v>
      </c>
      <c r="J22" s="25">
        <v>135</v>
      </c>
      <c r="K22" s="25">
        <v>1.3</v>
      </c>
      <c r="L22" s="25">
        <v>12.2</v>
      </c>
      <c r="M22" s="34">
        <v>43088</v>
      </c>
      <c r="N22" s="25">
        <v>11.2</v>
      </c>
      <c r="O22" s="26">
        <v>16</v>
      </c>
      <c r="P22" s="25">
        <v>5.8</v>
      </c>
      <c r="Q22" s="34">
        <v>43085</v>
      </c>
      <c r="R22" s="25">
        <v>7</v>
      </c>
      <c r="S22" s="25">
        <v>15.3</v>
      </c>
    </row>
    <row r="23" spans="1:19" ht="13.5" thickTop="1" x14ac:dyDescent="0.2">
      <c r="A23" s="15" t="s">
        <v>23</v>
      </c>
      <c r="B23" s="2">
        <v>7.8</v>
      </c>
      <c r="C23" s="2">
        <v>20.399999999999999</v>
      </c>
      <c r="D23" s="2">
        <v>13.9</v>
      </c>
      <c r="E23" s="2">
        <v>39.1</v>
      </c>
      <c r="F23" s="33">
        <v>42946</v>
      </c>
      <c r="G23" s="2">
        <v>-4.3</v>
      </c>
      <c r="H23" s="33">
        <v>42783</v>
      </c>
      <c r="I23" s="2">
        <v>71.2</v>
      </c>
      <c r="J23" s="2">
        <v>5578.2</v>
      </c>
      <c r="K23" s="2">
        <v>2.2999999999999998</v>
      </c>
      <c r="L23" s="2">
        <v>19.2</v>
      </c>
      <c r="M23" s="33">
        <v>42793</v>
      </c>
      <c r="N23" s="2">
        <v>385.7</v>
      </c>
      <c r="O23" s="5">
        <v>124</v>
      </c>
      <c r="P23" s="2">
        <v>34.200000000000003</v>
      </c>
      <c r="Q23" s="33">
        <v>43062</v>
      </c>
      <c r="R23" s="2">
        <v>15.4</v>
      </c>
      <c r="S23" s="2">
        <v>1163.4000000000001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-0.91200000000000003</v>
      </c>
      <c r="G28" s="14" t="s">
        <v>25</v>
      </c>
      <c r="H28" s="32">
        <v>43046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-1.9339999999999999</v>
      </c>
      <c r="G29" s="14" t="s">
        <v>25</v>
      </c>
      <c r="H29" s="32">
        <v>42827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218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12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15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5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0</v>
      </c>
      <c r="G37" s="14" t="s">
        <v>32</v>
      </c>
      <c r="H37" s="14"/>
      <c r="I37" s="14"/>
      <c r="J37" s="1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32" sqref="U32"/>
    </sheetView>
  </sheetViews>
  <sheetFormatPr baseColWidth="10" defaultRowHeight="12.75" x14ac:dyDescent="0.2"/>
  <cols>
    <col min="2" max="2" width="7.28515625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5703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28515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15" t="s">
        <v>77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4.8967741935483734E-2</v>
      </c>
      <c r="C11" s="2">
        <v>10.357516129032257</v>
      </c>
      <c r="D11" s="2">
        <v>4.8517338709677427</v>
      </c>
      <c r="E11" s="2">
        <v>15.88</v>
      </c>
      <c r="F11" s="33">
        <v>43111</v>
      </c>
      <c r="G11" s="2">
        <v>-8.3699999999999992</v>
      </c>
      <c r="H11" s="33">
        <v>43126</v>
      </c>
      <c r="I11" s="2">
        <v>75.099079301075264</v>
      </c>
      <c r="J11" s="2">
        <v>223.15199999999996</v>
      </c>
      <c r="K11" s="2">
        <v>2.9073629032258061</v>
      </c>
      <c r="L11" s="2">
        <v>15.68</v>
      </c>
      <c r="M11" s="33">
        <v>43116</v>
      </c>
      <c r="N11" s="2">
        <v>18.704999999999998</v>
      </c>
      <c r="O11" s="5">
        <v>10</v>
      </c>
      <c r="P11" s="2">
        <v>15.049999999999997</v>
      </c>
      <c r="Q11" s="33">
        <v>43127</v>
      </c>
      <c r="R11" s="2">
        <v>4.5137849462365587</v>
      </c>
      <c r="S11" s="2">
        <v>38.534372283423025</v>
      </c>
    </row>
    <row r="12" spans="1:19" x14ac:dyDescent="0.2">
      <c r="A12" s="15" t="s">
        <v>1</v>
      </c>
      <c r="B12" s="2">
        <v>2.9825714285714287</v>
      </c>
      <c r="C12" s="2">
        <v>14.469749999999999</v>
      </c>
      <c r="D12" s="2">
        <v>8.3399404761904758</v>
      </c>
      <c r="E12" s="2">
        <v>20.14</v>
      </c>
      <c r="F12" s="33">
        <v>42791</v>
      </c>
      <c r="G12" s="2">
        <v>-0.755</v>
      </c>
      <c r="H12" s="33">
        <v>42792</v>
      </c>
      <c r="I12" s="2">
        <v>78.242061011904752</v>
      </c>
      <c r="J12" s="2">
        <v>261.05699999999996</v>
      </c>
      <c r="K12" s="2">
        <v>2.3720602678571434</v>
      </c>
      <c r="L12" s="2">
        <v>19.11</v>
      </c>
      <c r="M12" s="33">
        <v>42771</v>
      </c>
      <c r="N12" s="2">
        <v>51.170000000000009</v>
      </c>
      <c r="O12" s="5">
        <v>14</v>
      </c>
      <c r="P12" s="2">
        <v>19.349999999999998</v>
      </c>
      <c r="Q12" s="33">
        <v>42779</v>
      </c>
      <c r="R12" s="2">
        <v>7.6477663690476207</v>
      </c>
      <c r="S12" s="2">
        <v>44.590890443110325</v>
      </c>
    </row>
    <row r="13" spans="1:19" x14ac:dyDescent="0.2">
      <c r="A13" s="15" t="s">
        <v>2</v>
      </c>
      <c r="B13" s="2">
        <v>4.233935483870968</v>
      </c>
      <c r="C13" s="2">
        <v>18.523870967741935</v>
      </c>
      <c r="D13" s="2">
        <v>10.905025837908946</v>
      </c>
      <c r="E13" s="2">
        <v>26.58</v>
      </c>
      <c r="F13" s="33">
        <v>42804</v>
      </c>
      <c r="G13" s="2">
        <v>-0.374</v>
      </c>
      <c r="H13" s="33">
        <v>42795</v>
      </c>
      <c r="I13" s="2">
        <v>70.970147849462379</v>
      </c>
      <c r="J13" s="2">
        <v>488.05099999999999</v>
      </c>
      <c r="K13" s="2">
        <v>2.473563729695722</v>
      </c>
      <c r="L13" s="2">
        <v>18.62</v>
      </c>
      <c r="M13" s="33">
        <v>42806</v>
      </c>
      <c r="N13" s="2">
        <v>46.224999999999994</v>
      </c>
      <c r="O13" s="5">
        <v>11</v>
      </c>
      <c r="P13" s="2">
        <v>24.294999999999991</v>
      </c>
      <c r="Q13" s="33">
        <v>42819</v>
      </c>
      <c r="R13" s="2">
        <v>10.458291838252116</v>
      </c>
      <c r="S13" s="2">
        <v>84.550678825525594</v>
      </c>
    </row>
    <row r="14" spans="1:19" x14ac:dyDescent="0.2">
      <c r="A14" s="15" t="s">
        <v>3</v>
      </c>
      <c r="B14" s="2">
        <v>4.8658666666666663</v>
      </c>
      <c r="C14" s="2">
        <v>21.077333333333332</v>
      </c>
      <c r="D14" s="2">
        <v>13.063759027777779</v>
      </c>
      <c r="E14" s="2">
        <v>27.23</v>
      </c>
      <c r="F14" s="33">
        <v>42838</v>
      </c>
      <c r="G14" s="2">
        <v>-0.309</v>
      </c>
      <c r="H14" s="33">
        <v>42854</v>
      </c>
      <c r="I14" s="2">
        <v>56.727027777777785</v>
      </c>
      <c r="J14" s="2">
        <v>677.16700000000003</v>
      </c>
      <c r="K14" s="2">
        <v>2.9297854166666668</v>
      </c>
      <c r="L14" s="2">
        <v>15.58</v>
      </c>
      <c r="M14" s="33">
        <v>42826</v>
      </c>
      <c r="N14" s="2">
        <v>10.105</v>
      </c>
      <c r="O14" s="5">
        <v>4</v>
      </c>
      <c r="P14" s="2">
        <v>4.5150000000000006</v>
      </c>
      <c r="Q14" s="33">
        <v>42850</v>
      </c>
      <c r="R14" s="2">
        <v>13.402454166666665</v>
      </c>
      <c r="S14" s="2">
        <v>128.35896279665945</v>
      </c>
    </row>
    <row r="15" spans="1:19" x14ac:dyDescent="0.2">
      <c r="A15" s="15" t="s">
        <v>4</v>
      </c>
      <c r="B15" s="2">
        <v>9.9954838709677443</v>
      </c>
      <c r="C15" s="2">
        <v>25.770645161290318</v>
      </c>
      <c r="D15" s="2">
        <v>17.884033602150538</v>
      </c>
      <c r="E15" s="2">
        <v>34.19</v>
      </c>
      <c r="F15" s="33">
        <v>42880</v>
      </c>
      <c r="G15" s="2">
        <v>-0.377</v>
      </c>
      <c r="H15" s="33">
        <v>42856</v>
      </c>
      <c r="I15" s="2">
        <v>61.644334677419359</v>
      </c>
      <c r="J15" s="2">
        <v>725.17199999999991</v>
      </c>
      <c r="K15" s="2">
        <v>1.8996713709677429</v>
      </c>
      <c r="L15" s="2">
        <v>14.31</v>
      </c>
      <c r="M15" s="33">
        <v>42860</v>
      </c>
      <c r="N15" s="2">
        <v>42.57</v>
      </c>
      <c r="O15" s="5">
        <v>11</v>
      </c>
      <c r="P15" s="2">
        <v>21.284999999999997</v>
      </c>
      <c r="Q15" s="33">
        <v>42884</v>
      </c>
      <c r="R15" s="2">
        <v>19.381814516129037</v>
      </c>
      <c r="S15" s="2">
        <v>150.45430486500834</v>
      </c>
    </row>
    <row r="16" spans="1:19" x14ac:dyDescent="0.2">
      <c r="A16" s="15" t="s">
        <v>5</v>
      </c>
      <c r="B16" s="2">
        <v>15.21833333333333</v>
      </c>
      <c r="C16" s="2">
        <v>30.229333333333336</v>
      </c>
      <c r="D16" s="2">
        <v>22.177958333333336</v>
      </c>
      <c r="E16" s="2">
        <v>37.71</v>
      </c>
      <c r="F16" s="33">
        <v>42904</v>
      </c>
      <c r="G16" s="2">
        <v>8.15</v>
      </c>
      <c r="H16" s="33">
        <v>42916</v>
      </c>
      <c r="I16" s="2">
        <v>64.168284722222225</v>
      </c>
      <c r="J16" s="2">
        <v>724.8979999999998</v>
      </c>
      <c r="K16" s="2">
        <v>2.0222347222222217</v>
      </c>
      <c r="L16" s="2">
        <v>15.29</v>
      </c>
      <c r="M16" s="33">
        <v>42894</v>
      </c>
      <c r="N16" s="2">
        <v>76.110000000000014</v>
      </c>
      <c r="O16" s="5">
        <v>10</v>
      </c>
      <c r="P16" s="2">
        <v>32.895000000000003</v>
      </c>
      <c r="Q16" s="33">
        <v>42894</v>
      </c>
      <c r="R16" s="2">
        <v>24.83635518292683</v>
      </c>
      <c r="S16" s="2">
        <v>168.39642872676887</v>
      </c>
    </row>
    <row r="17" spans="1:19" x14ac:dyDescent="0.2">
      <c r="A17" s="15" t="s">
        <v>6</v>
      </c>
      <c r="B17" s="2">
        <v>15.980967741935483</v>
      </c>
      <c r="C17" s="2">
        <v>31.292903225806452</v>
      </c>
      <c r="D17" s="2">
        <v>23.102211021505376</v>
      </c>
      <c r="E17" s="2">
        <v>36.54</v>
      </c>
      <c r="F17" s="33">
        <v>42945</v>
      </c>
      <c r="G17" s="2">
        <v>10.18</v>
      </c>
      <c r="H17" s="33">
        <v>42918</v>
      </c>
      <c r="I17" s="2">
        <v>56.925698924731179</v>
      </c>
      <c r="J17" s="2">
        <v>816.69199999999989</v>
      </c>
      <c r="K17" s="2">
        <v>2.7398138440860218</v>
      </c>
      <c r="L17" s="2">
        <v>15.29</v>
      </c>
      <c r="M17" s="33">
        <v>42922</v>
      </c>
      <c r="N17" s="2">
        <v>16.984999999999999</v>
      </c>
      <c r="O17" s="5">
        <v>7</v>
      </c>
      <c r="P17" s="2">
        <v>12.469999999999999</v>
      </c>
      <c r="Q17" s="33">
        <v>42924</v>
      </c>
      <c r="R17" s="2">
        <v>26.526438172043008</v>
      </c>
      <c r="S17" s="2">
        <v>200.64798864308858</v>
      </c>
    </row>
    <row r="18" spans="1:19" x14ac:dyDescent="0.2">
      <c r="A18" s="15" t="s">
        <v>7</v>
      </c>
      <c r="B18" s="2">
        <v>14.988387096774193</v>
      </c>
      <c r="C18" s="2">
        <v>30.565161290322575</v>
      </c>
      <c r="D18" s="2">
        <v>22.304563172043014</v>
      </c>
      <c r="E18" s="2">
        <v>37.08</v>
      </c>
      <c r="F18" s="33">
        <v>42950</v>
      </c>
      <c r="G18" s="2">
        <v>8.89</v>
      </c>
      <c r="H18" s="33">
        <v>42959</v>
      </c>
      <c r="I18" s="2">
        <v>60.133252688172028</v>
      </c>
      <c r="J18" s="2">
        <v>687.38599999999997</v>
      </c>
      <c r="K18" s="2">
        <v>2.3503245967741946</v>
      </c>
      <c r="L18" s="2">
        <v>17.739999999999998</v>
      </c>
      <c r="M18" s="33">
        <v>42970</v>
      </c>
      <c r="N18" s="2">
        <v>49.234999999999999</v>
      </c>
      <c r="O18" s="5">
        <v>8</v>
      </c>
      <c r="P18" s="2">
        <v>19.564999999999998</v>
      </c>
      <c r="Q18" s="33">
        <v>42970</v>
      </c>
      <c r="R18" s="2">
        <v>25.676088709677416</v>
      </c>
      <c r="S18" s="2">
        <v>166.43996258271824</v>
      </c>
    </row>
    <row r="19" spans="1:19" x14ac:dyDescent="0.2">
      <c r="A19" s="15" t="s">
        <v>8</v>
      </c>
      <c r="B19" s="2">
        <v>10.123066666666666</v>
      </c>
      <c r="C19" s="2">
        <v>24.66833333333334</v>
      </c>
      <c r="D19" s="2">
        <v>17.166584722222222</v>
      </c>
      <c r="E19" s="2">
        <v>30.94</v>
      </c>
      <c r="F19" s="33">
        <v>42983</v>
      </c>
      <c r="G19" s="2">
        <v>3.008</v>
      </c>
      <c r="H19" s="33">
        <v>42998</v>
      </c>
      <c r="I19" s="2">
        <v>66.432187500000012</v>
      </c>
      <c r="J19" s="2">
        <v>525.78300000000013</v>
      </c>
      <c r="K19" s="2">
        <v>1.8866916666666669</v>
      </c>
      <c r="L19" s="2">
        <v>12.45</v>
      </c>
      <c r="M19" s="33">
        <v>42988</v>
      </c>
      <c r="N19" s="2">
        <v>6.0200000000000005</v>
      </c>
      <c r="O19" s="5">
        <v>3</v>
      </c>
      <c r="P19" s="2">
        <v>4.9450000000000003</v>
      </c>
      <c r="Q19" s="33">
        <v>42996</v>
      </c>
      <c r="R19" s="2">
        <v>20.447798611111114</v>
      </c>
      <c r="S19" s="2">
        <v>102.34897108485409</v>
      </c>
    </row>
    <row r="20" spans="1:19" x14ac:dyDescent="0.2">
      <c r="A20" s="15" t="s">
        <v>9</v>
      </c>
      <c r="B20" s="2">
        <v>7.9250967741935501</v>
      </c>
      <c r="C20" s="2">
        <v>23.399354838709673</v>
      </c>
      <c r="D20" s="2">
        <v>15.292752016129032</v>
      </c>
      <c r="E20" s="2">
        <v>28.04</v>
      </c>
      <c r="F20" s="33">
        <v>43013</v>
      </c>
      <c r="G20" s="2">
        <v>-4.1000000000000002E-2</v>
      </c>
      <c r="H20" s="33">
        <v>43039</v>
      </c>
      <c r="I20" s="2">
        <v>68.907735215053776</v>
      </c>
      <c r="J20" s="2">
        <v>407.6339999999999</v>
      </c>
      <c r="K20" s="2">
        <v>1.8938387096774192</v>
      </c>
      <c r="L20" s="2">
        <v>14.5</v>
      </c>
      <c r="M20" s="33">
        <v>43036</v>
      </c>
      <c r="N20" s="2">
        <v>10.965</v>
      </c>
      <c r="O20" s="5">
        <v>2</v>
      </c>
      <c r="P20" s="2">
        <v>9.4599999999999991</v>
      </c>
      <c r="Q20" s="33">
        <v>43026</v>
      </c>
      <c r="R20" s="2">
        <v>17.473172043010752</v>
      </c>
      <c r="S20" s="2">
        <v>75.653208727712851</v>
      </c>
    </row>
    <row r="21" spans="1:19" x14ac:dyDescent="0.2">
      <c r="A21" s="15" t="s">
        <v>10</v>
      </c>
      <c r="B21" s="2">
        <v>2.8282000000000007</v>
      </c>
      <c r="C21" s="2">
        <v>15.458</v>
      </c>
      <c r="D21" s="2">
        <v>8.884825060386472</v>
      </c>
      <c r="E21" s="2">
        <v>21.9</v>
      </c>
      <c r="F21" s="33">
        <v>43407</v>
      </c>
      <c r="G21" s="2">
        <v>-6.0670000000000002</v>
      </c>
      <c r="H21" s="33">
        <v>43432</v>
      </c>
      <c r="I21" s="2">
        <v>68.389688707729462</v>
      </c>
      <c r="J21" s="2">
        <v>249.99999999999997</v>
      </c>
      <c r="K21" s="2">
        <v>2.5827065064102563</v>
      </c>
      <c r="L21" s="2">
        <v>16.760000000000002</v>
      </c>
      <c r="M21" s="33">
        <v>43418</v>
      </c>
      <c r="N21" s="2">
        <v>4.5149999999999997</v>
      </c>
      <c r="O21" s="5">
        <v>8</v>
      </c>
      <c r="P21" s="2">
        <v>1.5050000000000001</v>
      </c>
      <c r="Q21" s="33">
        <v>43429</v>
      </c>
      <c r="R21" s="2">
        <v>10.850271829710143</v>
      </c>
      <c r="S21" s="2">
        <v>47.530822814621935</v>
      </c>
    </row>
    <row r="22" spans="1:19" ht="13.5" thickBot="1" x14ac:dyDescent="0.25">
      <c r="A22" s="24" t="s">
        <v>11</v>
      </c>
      <c r="B22" s="25">
        <v>1.0322903225806452</v>
      </c>
      <c r="C22" s="25">
        <v>11.138709677419353</v>
      </c>
      <c r="D22" s="25">
        <v>5.9220732526881728</v>
      </c>
      <c r="E22" s="25">
        <v>17.71</v>
      </c>
      <c r="F22" s="34">
        <v>43464</v>
      </c>
      <c r="G22" s="25">
        <v>-6.61</v>
      </c>
      <c r="H22" s="34">
        <v>43440</v>
      </c>
      <c r="I22" s="25">
        <v>78.824899193548418</v>
      </c>
      <c r="J22" s="25">
        <v>187.06899999999996</v>
      </c>
      <c r="K22" s="25">
        <v>2.6828494623655925</v>
      </c>
      <c r="L22" s="25">
        <v>18.64</v>
      </c>
      <c r="M22" s="34">
        <v>43461</v>
      </c>
      <c r="N22" s="25">
        <v>18.919999999999995</v>
      </c>
      <c r="O22" s="26">
        <v>13</v>
      </c>
      <c r="P22" s="25">
        <v>3.6550000000000002</v>
      </c>
      <c r="Q22" s="34">
        <v>43461</v>
      </c>
      <c r="R22" s="25">
        <v>6.7640181451612902</v>
      </c>
      <c r="S22" s="25">
        <v>33.163083563741431</v>
      </c>
    </row>
    <row r="23" spans="1:19" ht="13.5" thickTop="1" x14ac:dyDescent="0.2">
      <c r="A23" s="15" t="s">
        <v>23</v>
      </c>
      <c r="B23" s="2">
        <v>7.5185972606246798</v>
      </c>
      <c r="C23" s="2">
        <v>21.412575940860219</v>
      </c>
      <c r="D23" s="2">
        <v>14.157955032775261</v>
      </c>
      <c r="E23" s="2">
        <v>37.71</v>
      </c>
      <c r="F23" s="33">
        <v>42904</v>
      </c>
      <c r="G23" s="2">
        <v>-8.3699999999999992</v>
      </c>
      <c r="H23" s="33">
        <v>42761</v>
      </c>
      <c r="I23" s="2">
        <v>67.205366464091384</v>
      </c>
      <c r="J23" s="2">
        <v>5974.0609999999997</v>
      </c>
      <c r="K23" s="2">
        <v>2.3950752663846213</v>
      </c>
      <c r="L23" s="2">
        <v>19.11</v>
      </c>
      <c r="M23" s="33">
        <v>42771</v>
      </c>
      <c r="N23" s="2">
        <v>351.52499999999998</v>
      </c>
      <c r="O23" s="5">
        <v>101</v>
      </c>
      <c r="P23" s="2">
        <v>32.895000000000003</v>
      </c>
      <c r="Q23" s="33">
        <v>42894</v>
      </c>
      <c r="R23" s="2">
        <v>15.664854544164383</v>
      </c>
      <c r="S23" s="2">
        <v>1240.6696753572326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-4.1000000000000002E-2</v>
      </c>
      <c r="G28" s="14" t="s">
        <v>25</v>
      </c>
      <c r="H28" s="32">
        <v>43039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-0.377</v>
      </c>
      <c r="G29" s="14" t="s">
        <v>25</v>
      </c>
      <c r="H29" s="32">
        <v>42856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182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15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7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11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9</v>
      </c>
      <c r="G37" s="14" t="s">
        <v>32</v>
      </c>
      <c r="H37" s="14"/>
      <c r="I37" s="14"/>
      <c r="J37" s="1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36" sqref="R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78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1.0136451612903226</v>
      </c>
      <c r="C11" s="2">
        <v>12.325741935483869</v>
      </c>
      <c r="D11" s="2">
        <v>6.3989596774193549</v>
      </c>
      <c r="E11" s="2">
        <v>19.010000000000002</v>
      </c>
      <c r="F11" s="33">
        <v>43833</v>
      </c>
      <c r="G11" s="2">
        <v>-4.9180000000000001</v>
      </c>
      <c r="H11" s="33">
        <v>43839</v>
      </c>
      <c r="I11" s="2">
        <v>85.309112903225795</v>
      </c>
      <c r="J11" s="2">
        <v>219.79000000000002</v>
      </c>
      <c r="K11" s="2">
        <v>1.9470880376344082</v>
      </c>
      <c r="L11" s="2">
        <v>16.2</v>
      </c>
      <c r="M11" s="33">
        <v>43856</v>
      </c>
      <c r="N11" s="2">
        <v>85.570000000000022</v>
      </c>
      <c r="O11" s="5">
        <v>17</v>
      </c>
      <c r="P11" s="2">
        <v>37.624999999999993</v>
      </c>
      <c r="Q11" s="33">
        <v>43836</v>
      </c>
      <c r="R11" s="2">
        <v>6.3909919354838696</v>
      </c>
      <c r="S11" s="2">
        <v>27.46739384225036</v>
      </c>
    </row>
    <row r="12" spans="1:19" x14ac:dyDescent="0.2">
      <c r="A12" s="15" t="s">
        <v>1</v>
      </c>
      <c r="B12" s="2">
        <v>1.1049642857142858</v>
      </c>
      <c r="C12" s="2">
        <v>9.6848571428571439</v>
      </c>
      <c r="D12" s="2">
        <v>5.2666770833333327</v>
      </c>
      <c r="E12" s="2">
        <v>18.309999999999999</v>
      </c>
      <c r="F12" s="33">
        <v>43512</v>
      </c>
      <c r="G12" s="2">
        <v>-4.7140000000000004</v>
      </c>
      <c r="H12" s="33">
        <v>43505</v>
      </c>
      <c r="I12" s="2">
        <v>75.693444940476184</v>
      </c>
      <c r="J12" s="2">
        <v>244.01499999999999</v>
      </c>
      <c r="K12" s="2">
        <v>3.2634211309523811</v>
      </c>
      <c r="L12" s="2">
        <v>16.170000000000002</v>
      </c>
      <c r="M12" s="33">
        <v>43516</v>
      </c>
      <c r="N12" s="2">
        <v>41.709999999999994</v>
      </c>
      <c r="O12" s="5">
        <v>12</v>
      </c>
      <c r="P12" s="2">
        <v>18.489999999999998</v>
      </c>
      <c r="Q12" s="33">
        <v>43524</v>
      </c>
      <c r="R12" s="2">
        <v>5.3905736607142858</v>
      </c>
      <c r="S12" s="2">
        <v>42.680881452317671</v>
      </c>
    </row>
    <row r="13" spans="1:19" x14ac:dyDescent="0.2">
      <c r="A13" s="15" t="s">
        <v>2</v>
      </c>
      <c r="B13" s="2">
        <v>3.592354838709678</v>
      </c>
      <c r="C13" s="2">
        <v>14.40609677419355</v>
      </c>
      <c r="D13" s="2">
        <v>9.0109643817204308</v>
      </c>
      <c r="E13" s="2">
        <v>20.13</v>
      </c>
      <c r="F13" s="33">
        <v>43552</v>
      </c>
      <c r="G13" s="2">
        <v>-1.593</v>
      </c>
      <c r="H13" s="33">
        <v>43531</v>
      </c>
      <c r="I13" s="2">
        <v>70.266223118279569</v>
      </c>
      <c r="J13" s="2">
        <v>421.39399999999995</v>
      </c>
      <c r="K13" s="2">
        <v>3.1649361559139786</v>
      </c>
      <c r="L13" s="2">
        <v>20.329999999999998</v>
      </c>
      <c r="M13" s="33">
        <v>43555</v>
      </c>
      <c r="N13" s="2">
        <v>46.655000000000001</v>
      </c>
      <c r="O13" s="5">
        <v>17</v>
      </c>
      <c r="P13" s="2">
        <v>10.535</v>
      </c>
      <c r="Q13" s="33">
        <v>43529</v>
      </c>
      <c r="R13" s="2">
        <v>8.1685913978494611</v>
      </c>
      <c r="S13" s="2">
        <v>75.562223860911175</v>
      </c>
    </row>
    <row r="14" spans="1:19" x14ac:dyDescent="0.2">
      <c r="A14" s="15" t="s">
        <v>3</v>
      </c>
      <c r="B14" s="2">
        <v>6.5146000000000006</v>
      </c>
      <c r="C14" s="2">
        <v>19.011666666666663</v>
      </c>
      <c r="D14" s="2">
        <v>12.767147916666667</v>
      </c>
      <c r="E14" s="2">
        <v>26.02</v>
      </c>
      <c r="F14" s="33">
        <v>43579</v>
      </c>
      <c r="G14" s="2">
        <v>-0.23799999999999999</v>
      </c>
      <c r="H14" s="33">
        <v>43556</v>
      </c>
      <c r="I14" s="2">
        <v>72.537020833333344</v>
      </c>
      <c r="J14" s="2">
        <v>542.16600000000017</v>
      </c>
      <c r="K14" s="2">
        <v>2.7615854166666667</v>
      </c>
      <c r="L14" s="2">
        <v>17.04</v>
      </c>
      <c r="M14" s="33">
        <v>43566</v>
      </c>
      <c r="N14" s="2">
        <v>148.56499999999997</v>
      </c>
      <c r="O14" s="5">
        <v>14</v>
      </c>
      <c r="P14" s="2">
        <v>33.97</v>
      </c>
      <c r="Q14" s="33">
        <v>43562</v>
      </c>
      <c r="R14" s="2">
        <v>12.81308263888889</v>
      </c>
      <c r="S14" s="2">
        <v>101.56408251324288</v>
      </c>
    </row>
    <row r="15" spans="1:19" x14ac:dyDescent="0.2">
      <c r="A15" s="15" t="s">
        <v>4</v>
      </c>
      <c r="B15" s="2">
        <v>9.3325483870967769</v>
      </c>
      <c r="C15" s="2">
        <v>22.293225806451606</v>
      </c>
      <c r="D15" s="2">
        <v>15.500757392473121</v>
      </c>
      <c r="E15" s="2">
        <v>27.36</v>
      </c>
      <c r="F15" s="33">
        <v>43592</v>
      </c>
      <c r="G15" s="2">
        <v>0.64</v>
      </c>
      <c r="H15" s="33">
        <v>43587</v>
      </c>
      <c r="I15" s="2">
        <v>70.14020833333332</v>
      </c>
      <c r="J15" s="2">
        <v>704.0559999999997</v>
      </c>
      <c r="K15" s="2">
        <v>2.4007311827956994</v>
      </c>
      <c r="L15" s="2">
        <v>14.59</v>
      </c>
      <c r="M15" s="33">
        <v>43588</v>
      </c>
      <c r="N15" s="2">
        <v>61.28</v>
      </c>
      <c r="O15" s="5">
        <v>13</v>
      </c>
      <c r="P15" s="2">
        <v>22.795000000000002</v>
      </c>
      <c r="Q15" s="33">
        <v>43615</v>
      </c>
      <c r="R15" s="2">
        <v>17.13469758064516</v>
      </c>
      <c r="S15" s="2">
        <v>130.09470490564723</v>
      </c>
    </row>
    <row r="16" spans="1:19" x14ac:dyDescent="0.2">
      <c r="A16" s="15" t="s">
        <v>5</v>
      </c>
      <c r="B16" s="2">
        <v>13.507999999999999</v>
      </c>
      <c r="C16" s="2">
        <v>27.363666666666663</v>
      </c>
      <c r="D16" s="2">
        <v>20.221861111111114</v>
      </c>
      <c r="E16" s="2">
        <v>34.78</v>
      </c>
      <c r="F16" s="33">
        <v>43637</v>
      </c>
      <c r="G16" s="2">
        <v>9.84</v>
      </c>
      <c r="H16" s="33">
        <v>43623</v>
      </c>
      <c r="I16" s="2">
        <v>65.97079166666667</v>
      </c>
      <c r="J16" s="2">
        <v>722.06500000000017</v>
      </c>
      <c r="K16" s="2">
        <v>2.1875298611111109</v>
      </c>
      <c r="L16" s="2">
        <v>15.28</v>
      </c>
      <c r="M16" s="33">
        <v>43646</v>
      </c>
      <c r="N16" s="2">
        <v>53.105000000000004</v>
      </c>
      <c r="O16" s="5">
        <v>11</v>
      </c>
      <c r="P16" s="2">
        <v>25.585000000000001</v>
      </c>
      <c r="Q16" s="33">
        <v>43646</v>
      </c>
      <c r="R16" s="2">
        <v>22.15625</v>
      </c>
      <c r="S16" s="2">
        <v>155.57992674982404</v>
      </c>
    </row>
    <row r="17" spans="1:19" x14ac:dyDescent="0.2">
      <c r="A17" s="15" t="s">
        <v>6</v>
      </c>
      <c r="B17" s="2">
        <v>16.099677419354837</v>
      </c>
      <c r="C17" s="2">
        <v>32.078709677419354</v>
      </c>
      <c r="D17" s="2">
        <v>23.824092741935484</v>
      </c>
      <c r="E17" s="2">
        <v>37.08</v>
      </c>
      <c r="F17" s="33">
        <v>43672</v>
      </c>
      <c r="G17" s="2">
        <v>12.49</v>
      </c>
      <c r="H17" s="33">
        <v>43663</v>
      </c>
      <c r="I17" s="2">
        <v>60.367399193548394</v>
      </c>
      <c r="J17" s="2">
        <v>823.12900000000013</v>
      </c>
      <c r="K17" s="2">
        <v>2.1128239247311833</v>
      </c>
      <c r="L17" s="2">
        <v>15.16</v>
      </c>
      <c r="M17" s="33">
        <v>43659</v>
      </c>
      <c r="N17" s="2">
        <v>4.7300000000000004</v>
      </c>
      <c r="O17" s="5">
        <v>6</v>
      </c>
      <c r="P17" s="2">
        <v>1.9350000000000003</v>
      </c>
      <c r="Q17" s="33">
        <v>43666</v>
      </c>
      <c r="R17" s="2">
        <v>26.772862903225807</v>
      </c>
      <c r="S17" s="2">
        <v>192.4796055083043</v>
      </c>
    </row>
    <row r="18" spans="1:19" x14ac:dyDescent="0.2">
      <c r="A18" s="15" t="s">
        <v>7</v>
      </c>
      <c r="B18" s="2">
        <v>15.86645161290323</v>
      </c>
      <c r="C18" s="2">
        <v>31.785483870967742</v>
      </c>
      <c r="D18" s="2">
        <v>23.355745967741935</v>
      </c>
      <c r="E18" s="2">
        <v>38.24</v>
      </c>
      <c r="F18" s="33">
        <v>43680</v>
      </c>
      <c r="G18" s="2">
        <v>10.66</v>
      </c>
      <c r="H18" s="33">
        <v>43696</v>
      </c>
      <c r="I18" s="2">
        <v>58.595012564282378</v>
      </c>
      <c r="J18" s="2">
        <v>733.947</v>
      </c>
      <c r="K18" s="2">
        <v>2.3559879032258064</v>
      </c>
      <c r="L18" s="2">
        <v>13.75</v>
      </c>
      <c r="M18" s="33">
        <v>43685</v>
      </c>
      <c r="N18" s="2">
        <v>1.29</v>
      </c>
      <c r="O18" s="5">
        <v>1</v>
      </c>
      <c r="P18" s="2">
        <v>1.29</v>
      </c>
      <c r="Q18" s="33">
        <v>43689</v>
      </c>
      <c r="R18" s="2">
        <v>26.725564808321646</v>
      </c>
      <c r="S18" s="2">
        <v>178.18194440981569</v>
      </c>
    </row>
    <row r="19" spans="1:19" x14ac:dyDescent="0.2">
      <c r="A19" s="15" t="s">
        <v>8</v>
      </c>
      <c r="B19" s="2">
        <v>13.203299999999997</v>
      </c>
      <c r="C19" s="2">
        <v>28.811666666666664</v>
      </c>
      <c r="D19" s="2">
        <v>20.664613194444446</v>
      </c>
      <c r="E19" s="2">
        <v>33.5</v>
      </c>
      <c r="F19" s="33">
        <v>43731</v>
      </c>
      <c r="G19" s="2">
        <v>7.5490000000000004</v>
      </c>
      <c r="H19" s="33">
        <v>43738</v>
      </c>
      <c r="I19" s="2">
        <v>65.94268055555554</v>
      </c>
      <c r="J19" s="2">
        <v>576.00800000000004</v>
      </c>
      <c r="K19" s="2">
        <v>1.7804854166666668</v>
      </c>
      <c r="L19" s="2">
        <v>13.12</v>
      </c>
      <c r="M19" s="33">
        <v>43732</v>
      </c>
      <c r="N19" s="2">
        <v>36.550000000000004</v>
      </c>
      <c r="O19" s="5">
        <v>5</v>
      </c>
      <c r="P19" s="2">
        <v>26.875</v>
      </c>
      <c r="Q19" s="33">
        <v>43716</v>
      </c>
      <c r="R19" s="2">
        <v>23.456486111111115</v>
      </c>
      <c r="S19" s="2">
        <v>120.50748335122553</v>
      </c>
    </row>
    <row r="20" spans="1:19" x14ac:dyDescent="0.2">
      <c r="A20" s="15" t="s">
        <v>9</v>
      </c>
      <c r="B20" s="2">
        <v>8.2019677419354853</v>
      </c>
      <c r="C20" s="2">
        <v>21.081290322580646</v>
      </c>
      <c r="D20" s="2">
        <v>14.463883064516128</v>
      </c>
      <c r="E20" s="2">
        <v>28.04</v>
      </c>
      <c r="F20" s="33">
        <v>43750</v>
      </c>
      <c r="G20" s="2">
        <v>-1.6</v>
      </c>
      <c r="H20" s="33">
        <v>43768</v>
      </c>
      <c r="I20" s="2">
        <v>68.785490591397846</v>
      </c>
      <c r="J20" s="2">
        <v>359.89500000000004</v>
      </c>
      <c r="K20" s="2">
        <v>2.5873965053763444</v>
      </c>
      <c r="L20" s="2">
        <v>15.69</v>
      </c>
      <c r="M20" s="33">
        <v>43767</v>
      </c>
      <c r="N20" s="2">
        <v>37.839999999999996</v>
      </c>
      <c r="O20" s="5">
        <v>8</v>
      </c>
      <c r="P20" s="2">
        <v>24.509999999999998</v>
      </c>
      <c r="Q20" s="33">
        <v>43769</v>
      </c>
      <c r="R20" s="2">
        <v>16.807842741935481</v>
      </c>
      <c r="S20" s="2">
        <v>80.608709750716329</v>
      </c>
    </row>
    <row r="21" spans="1:19" x14ac:dyDescent="0.2">
      <c r="A21" s="15" t="s">
        <v>10</v>
      </c>
      <c r="B21" s="2">
        <v>5.2276000000000007</v>
      </c>
      <c r="C21" s="2">
        <v>14.951333333333332</v>
      </c>
      <c r="D21" s="2">
        <v>10.110646618357489</v>
      </c>
      <c r="E21" s="2">
        <v>20.82</v>
      </c>
      <c r="F21" s="33">
        <v>43780</v>
      </c>
      <c r="G21" s="2">
        <v>-1.8</v>
      </c>
      <c r="H21" s="33">
        <v>43773</v>
      </c>
      <c r="I21" s="2">
        <v>83.416511473429949</v>
      </c>
      <c r="J21" s="2">
        <v>194.27000000000004</v>
      </c>
      <c r="K21" s="2">
        <v>1.844920410628019</v>
      </c>
      <c r="L21" s="2">
        <v>13.07</v>
      </c>
      <c r="M21" s="33">
        <v>43795</v>
      </c>
      <c r="N21" s="2">
        <v>46.010000000000012</v>
      </c>
      <c r="O21" s="5">
        <v>14</v>
      </c>
      <c r="P21" s="2">
        <v>9.4599999999999991</v>
      </c>
      <c r="Q21" s="33">
        <v>43787</v>
      </c>
      <c r="R21" s="2">
        <v>10.643936382850244</v>
      </c>
      <c r="S21" s="2">
        <v>32.487358801532466</v>
      </c>
    </row>
    <row r="22" spans="1:19" ht="13.5" thickBot="1" x14ac:dyDescent="0.25">
      <c r="A22" s="24" t="s">
        <v>11</v>
      </c>
      <c r="B22" s="25">
        <v>1.0367096774193547</v>
      </c>
      <c r="C22" s="25">
        <v>12.772000000000002</v>
      </c>
      <c r="D22" s="25">
        <v>6.744938844086021</v>
      </c>
      <c r="E22" s="25">
        <v>17.04</v>
      </c>
      <c r="F22" s="34">
        <v>43823</v>
      </c>
      <c r="G22" s="25">
        <v>-3.629</v>
      </c>
      <c r="H22" s="34">
        <v>43830</v>
      </c>
      <c r="I22" s="25">
        <v>87.385383064516134</v>
      </c>
      <c r="J22" s="25">
        <v>182.18700000000001</v>
      </c>
      <c r="K22" s="25">
        <v>1.4204314516129031</v>
      </c>
      <c r="L22" s="25">
        <v>12.9</v>
      </c>
      <c r="M22" s="34">
        <v>43813</v>
      </c>
      <c r="N22" s="25">
        <v>10.534999999999998</v>
      </c>
      <c r="O22" s="26">
        <v>8</v>
      </c>
      <c r="P22" s="25">
        <v>8.3849999999999998</v>
      </c>
      <c r="Q22" s="34">
        <v>43812</v>
      </c>
      <c r="R22" s="25">
        <v>6.8377715053763435</v>
      </c>
      <c r="S22" s="25">
        <v>20.794211712257965</v>
      </c>
    </row>
    <row r="23" spans="1:19" ht="13.5" thickTop="1" x14ac:dyDescent="0.2">
      <c r="A23" s="15" t="s">
        <v>23</v>
      </c>
      <c r="B23" s="2">
        <v>7.8918182603686633</v>
      </c>
      <c r="C23" s="2">
        <v>20.547144905273935</v>
      </c>
      <c r="D23" s="2">
        <v>14.027523999483796</v>
      </c>
      <c r="E23" s="2">
        <v>38.24</v>
      </c>
      <c r="F23" s="33">
        <v>43315</v>
      </c>
      <c r="G23" s="2">
        <v>-4.9180000000000001</v>
      </c>
      <c r="H23" s="33">
        <v>43109</v>
      </c>
      <c r="I23" s="2">
        <v>72.034106603170429</v>
      </c>
      <c r="J23" s="2">
        <v>5722.9220000000005</v>
      </c>
      <c r="K23" s="2">
        <v>2.3189447831095973</v>
      </c>
      <c r="L23" s="2">
        <v>20.329999999999998</v>
      </c>
      <c r="M23" s="33">
        <v>43190</v>
      </c>
      <c r="N23" s="2">
        <v>573.84</v>
      </c>
      <c r="O23" s="5">
        <v>126</v>
      </c>
      <c r="P23" s="2">
        <v>37.624999999999993</v>
      </c>
      <c r="Q23" s="33">
        <v>43106</v>
      </c>
      <c r="R23" s="2">
        <v>15.274887638866858</v>
      </c>
      <c r="S23" s="2">
        <v>1158.0085268580458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-1.6</v>
      </c>
      <c r="G28" s="14" t="s">
        <v>25</v>
      </c>
      <c r="H28" s="32">
        <v>43403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-0.23799999999999999</v>
      </c>
      <c r="G29" s="14" t="s">
        <v>25</v>
      </c>
      <c r="H29" s="32">
        <v>43191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211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19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16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8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0</v>
      </c>
      <c r="G37" s="14" t="s">
        <v>32</v>
      </c>
      <c r="H37" s="14"/>
      <c r="I37" s="14"/>
      <c r="J37" s="14"/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C43" sqref="C43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15" t="s">
        <v>79</v>
      </c>
    </row>
    <row r="2" spans="1:19" x14ac:dyDescent="0.2">
      <c r="B2" s="15" t="s">
        <v>44</v>
      </c>
    </row>
    <row r="3" spans="1:19" x14ac:dyDescent="0.2">
      <c r="B3" s="15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50">
        <v>1.0047096774193547</v>
      </c>
      <c r="C11" s="50">
        <v>11.227</v>
      </c>
      <c r="D11" s="50">
        <v>6.0915094086021488</v>
      </c>
      <c r="E11" s="50">
        <v>16.22</v>
      </c>
      <c r="F11" s="51">
        <v>43831</v>
      </c>
      <c r="G11" s="50">
        <v>-7.0869999999999997</v>
      </c>
      <c r="H11" s="51">
        <v>43834</v>
      </c>
      <c r="I11" s="50">
        <v>74.878219086021502</v>
      </c>
      <c r="J11" s="50">
        <v>220.18999999999997</v>
      </c>
      <c r="K11" s="50">
        <v>2.9506955645161295</v>
      </c>
      <c r="L11" s="50">
        <v>17.809999999999999</v>
      </c>
      <c r="M11" s="51">
        <v>43857</v>
      </c>
      <c r="N11" s="50">
        <v>20.64</v>
      </c>
      <c r="O11" s="52">
        <v>13</v>
      </c>
      <c r="P11" s="50">
        <v>5.1599999999999993</v>
      </c>
      <c r="Q11" s="51">
        <v>43849</v>
      </c>
      <c r="R11" s="50">
        <v>5.3017916666666656</v>
      </c>
      <c r="S11" s="50">
        <v>38.972074274997262</v>
      </c>
    </row>
    <row r="12" spans="1:19" x14ac:dyDescent="0.2">
      <c r="A12" s="15" t="s">
        <v>1</v>
      </c>
      <c r="B12" s="50">
        <v>-0.14474999999999999</v>
      </c>
      <c r="C12" s="50">
        <v>15.345928571428571</v>
      </c>
      <c r="D12" s="50">
        <v>7.0958638392857143</v>
      </c>
      <c r="E12" s="50">
        <v>23.11</v>
      </c>
      <c r="F12" s="51">
        <v>43523</v>
      </c>
      <c r="G12" s="50">
        <v>-3.298</v>
      </c>
      <c r="H12" s="51">
        <v>43512</v>
      </c>
      <c r="I12" s="50">
        <v>75.813437499999992</v>
      </c>
      <c r="J12" s="50">
        <v>346.77699999999999</v>
      </c>
      <c r="K12" s="50">
        <v>1.927736607142857</v>
      </c>
      <c r="L12" s="50">
        <v>17.559999999999999</v>
      </c>
      <c r="M12" s="51">
        <v>43498</v>
      </c>
      <c r="N12" s="50">
        <v>16.34</v>
      </c>
      <c r="O12" s="52">
        <v>7</v>
      </c>
      <c r="P12" s="50">
        <v>11.394999999999998</v>
      </c>
      <c r="Q12" s="51">
        <v>43498</v>
      </c>
      <c r="R12" s="50">
        <v>7.0363556547619046</v>
      </c>
      <c r="S12" s="50">
        <v>47.294738126418842</v>
      </c>
    </row>
    <row r="13" spans="1:19" x14ac:dyDescent="0.2">
      <c r="A13" s="15" t="s">
        <v>2</v>
      </c>
      <c r="B13" s="50">
        <v>2.5330322580645164</v>
      </c>
      <c r="C13" s="50">
        <v>18.045483870967736</v>
      </c>
      <c r="D13" s="50">
        <v>10.324588037634406</v>
      </c>
      <c r="E13" s="50">
        <v>23.51</v>
      </c>
      <c r="F13" s="51">
        <v>43548</v>
      </c>
      <c r="G13" s="50">
        <v>-2.4830000000000001</v>
      </c>
      <c r="H13" s="51">
        <v>43546</v>
      </c>
      <c r="I13" s="50">
        <v>59.694522849462366</v>
      </c>
      <c r="J13" s="50">
        <v>546.83600000000001</v>
      </c>
      <c r="K13" s="50">
        <v>2.7086861559139783</v>
      </c>
      <c r="L13" s="50">
        <v>19.14</v>
      </c>
      <c r="M13" s="51">
        <v>43530</v>
      </c>
      <c r="N13" s="50">
        <v>3.87</v>
      </c>
      <c r="O13" s="52">
        <v>3</v>
      </c>
      <c r="P13" s="50">
        <v>3.0100000000000002</v>
      </c>
      <c r="Q13" s="51">
        <v>43555</v>
      </c>
      <c r="R13" s="50">
        <v>11.827366935483871</v>
      </c>
      <c r="S13" s="50">
        <v>97.097466299388245</v>
      </c>
    </row>
    <row r="14" spans="1:19" x14ac:dyDescent="0.2">
      <c r="A14" s="15" t="s">
        <v>3</v>
      </c>
      <c r="B14" s="50">
        <v>5.7751666666666672</v>
      </c>
      <c r="C14" s="50">
        <v>18.457000000000004</v>
      </c>
      <c r="D14" s="50">
        <v>12.115734722222221</v>
      </c>
      <c r="E14" s="50">
        <v>24.88</v>
      </c>
      <c r="F14" s="51">
        <v>43569</v>
      </c>
      <c r="G14" s="50">
        <v>-2.6869999999999998</v>
      </c>
      <c r="H14" s="51">
        <v>43559</v>
      </c>
      <c r="I14" s="50">
        <v>68.56464583333333</v>
      </c>
      <c r="J14" s="50">
        <v>550.20300000000009</v>
      </c>
      <c r="K14" s="50">
        <v>2.4735576388888894</v>
      </c>
      <c r="L14" s="50">
        <v>15.66</v>
      </c>
      <c r="M14" s="51">
        <v>43579</v>
      </c>
      <c r="N14" s="50">
        <v>43.86</v>
      </c>
      <c r="O14" s="52">
        <v>17</v>
      </c>
      <c r="P14" s="50">
        <v>10.32</v>
      </c>
      <c r="Q14" s="51">
        <v>43574</v>
      </c>
      <c r="R14" s="50">
        <v>14.10347777777778</v>
      </c>
      <c r="S14" s="50">
        <v>99.900137499738008</v>
      </c>
    </row>
    <row r="15" spans="1:19" x14ac:dyDescent="0.2">
      <c r="A15" s="15" t="s">
        <v>4</v>
      </c>
      <c r="B15" s="50">
        <v>7.565483870967741</v>
      </c>
      <c r="C15" s="50">
        <v>22.157096774193551</v>
      </c>
      <c r="D15" s="50">
        <v>15.043815860215055</v>
      </c>
      <c r="E15" s="50">
        <v>29.83</v>
      </c>
      <c r="F15" s="51">
        <v>43616</v>
      </c>
      <c r="G15" s="50">
        <v>0.436</v>
      </c>
      <c r="H15" s="51">
        <v>43591</v>
      </c>
      <c r="I15" s="50">
        <v>59.863857526881731</v>
      </c>
      <c r="J15" s="50">
        <v>741.99699999999984</v>
      </c>
      <c r="K15" s="50">
        <v>2.5586451612903223</v>
      </c>
      <c r="L15" s="50">
        <v>14.09</v>
      </c>
      <c r="M15" s="51">
        <v>43593</v>
      </c>
      <c r="N15" s="50">
        <v>64.714999999999989</v>
      </c>
      <c r="O15" s="52">
        <v>8</v>
      </c>
      <c r="P15" s="50">
        <v>26.444999999999993</v>
      </c>
      <c r="Q15" s="51">
        <v>43602</v>
      </c>
      <c r="R15" s="50">
        <v>18.545194892473116</v>
      </c>
      <c r="S15" s="50">
        <v>143.20972522971226</v>
      </c>
    </row>
    <row r="16" spans="1:19" x14ac:dyDescent="0.2">
      <c r="A16" s="15" t="s">
        <v>5</v>
      </c>
      <c r="B16" s="50">
        <v>12.429566666666668</v>
      </c>
      <c r="C16" s="50">
        <v>30.237000000000005</v>
      </c>
      <c r="D16" s="50">
        <v>21.545427083333333</v>
      </c>
      <c r="E16" s="50">
        <v>42.2</v>
      </c>
      <c r="F16" s="51">
        <v>43645</v>
      </c>
      <c r="G16" s="50">
        <v>4.0439999999999996</v>
      </c>
      <c r="H16" s="51">
        <v>43628</v>
      </c>
      <c r="I16" s="50">
        <v>52.083340277777779</v>
      </c>
      <c r="J16" s="50">
        <v>796.38700000000006</v>
      </c>
      <c r="K16" s="50">
        <v>2.4410854166666671</v>
      </c>
      <c r="L16" s="50">
        <v>14.81</v>
      </c>
      <c r="M16" s="51">
        <v>43629</v>
      </c>
      <c r="N16" s="50">
        <v>24.509999999999998</v>
      </c>
      <c r="O16" s="52">
        <v>6</v>
      </c>
      <c r="P16" s="50">
        <v>12.04</v>
      </c>
      <c r="Q16" s="51">
        <v>43621</v>
      </c>
      <c r="R16" s="50">
        <v>25.669097222222216</v>
      </c>
      <c r="S16" s="50">
        <v>191.5306646072855</v>
      </c>
    </row>
    <row r="17" spans="1:19" x14ac:dyDescent="0.2">
      <c r="A17" s="15" t="s">
        <v>6</v>
      </c>
      <c r="B17" s="50">
        <v>16.125483870967738</v>
      </c>
      <c r="C17" s="50">
        <v>31.978709677419353</v>
      </c>
      <c r="D17" s="50">
        <v>23.831659946236552</v>
      </c>
      <c r="E17" s="50">
        <v>39.42</v>
      </c>
      <c r="F17" s="51">
        <v>43669</v>
      </c>
      <c r="G17" s="50">
        <v>10.029999999999999</v>
      </c>
      <c r="H17" s="51">
        <v>43675</v>
      </c>
      <c r="I17" s="50">
        <v>56.971874999999997</v>
      </c>
      <c r="J17" s="50">
        <v>793.02199999999982</v>
      </c>
      <c r="K17" s="50">
        <v>2.1552116935483872</v>
      </c>
      <c r="L17" s="50">
        <v>12.34</v>
      </c>
      <c r="M17" s="51">
        <v>43654</v>
      </c>
      <c r="N17" s="50">
        <v>49.02000000000001</v>
      </c>
      <c r="O17" s="52">
        <v>9</v>
      </c>
      <c r="P17" s="50">
        <v>28.38</v>
      </c>
      <c r="Q17" s="51">
        <v>43654</v>
      </c>
      <c r="R17" s="50">
        <v>28.566512096774193</v>
      </c>
      <c r="S17" s="50">
        <v>191.01853688725902</v>
      </c>
    </row>
    <row r="18" spans="1:19" x14ac:dyDescent="0.2">
      <c r="A18" s="15" t="s">
        <v>7</v>
      </c>
      <c r="B18" s="50">
        <v>14.996774193548385</v>
      </c>
      <c r="C18" s="50">
        <v>31.529032258064515</v>
      </c>
      <c r="D18" s="50">
        <v>22.982237903225805</v>
      </c>
      <c r="E18" s="50">
        <v>36.49</v>
      </c>
      <c r="F18" s="51">
        <v>43686</v>
      </c>
      <c r="G18" s="50">
        <v>9.42</v>
      </c>
      <c r="H18" s="51">
        <v>43691</v>
      </c>
      <c r="I18" s="50">
        <v>60.255228494623651</v>
      </c>
      <c r="J18" s="50">
        <v>720.34</v>
      </c>
      <c r="K18" s="50">
        <v>1.7199462365591398</v>
      </c>
      <c r="L18" s="50">
        <v>11.05</v>
      </c>
      <c r="M18" s="51">
        <v>43703</v>
      </c>
      <c r="N18" s="50">
        <v>16.125</v>
      </c>
      <c r="O18" s="52">
        <v>6</v>
      </c>
      <c r="P18" s="50">
        <v>8.3849999999999998</v>
      </c>
      <c r="Q18" s="51">
        <v>43686</v>
      </c>
      <c r="R18" s="50">
        <v>28.298978494623658</v>
      </c>
      <c r="S18" s="50">
        <v>160.57971717230953</v>
      </c>
    </row>
    <row r="19" spans="1:19" x14ac:dyDescent="0.2">
      <c r="A19" s="15" t="s">
        <v>8</v>
      </c>
      <c r="B19" s="50">
        <v>12.345400000000001</v>
      </c>
      <c r="C19" s="50">
        <v>26.459666666666671</v>
      </c>
      <c r="D19" s="50">
        <v>19.013297222222217</v>
      </c>
      <c r="E19" s="50">
        <v>30.53</v>
      </c>
      <c r="F19" s="51">
        <v>43725</v>
      </c>
      <c r="G19" s="50">
        <v>5.8819999999999997</v>
      </c>
      <c r="H19" s="51">
        <v>43717</v>
      </c>
      <c r="I19" s="50">
        <v>65.681694444444446</v>
      </c>
      <c r="J19" s="50">
        <v>545.93099999999993</v>
      </c>
      <c r="K19" s="50">
        <v>1.9281111111111107</v>
      </c>
      <c r="L19" s="50">
        <v>16.670000000000002</v>
      </c>
      <c r="M19" s="51">
        <v>43728</v>
      </c>
      <c r="N19" s="50">
        <v>20.854999999999997</v>
      </c>
      <c r="O19" s="52">
        <v>6</v>
      </c>
      <c r="P19" s="50">
        <v>12.04</v>
      </c>
      <c r="Q19" s="51">
        <v>43723</v>
      </c>
      <c r="R19" s="50">
        <v>22.975381944444447</v>
      </c>
      <c r="S19" s="50">
        <v>112.18124442225516</v>
      </c>
    </row>
    <row r="20" spans="1:19" x14ac:dyDescent="0.2">
      <c r="A20" s="15" t="s">
        <v>9</v>
      </c>
      <c r="B20" s="50">
        <v>9.3266129032258061</v>
      </c>
      <c r="C20" s="50">
        <v>22.517096774193543</v>
      </c>
      <c r="D20" s="50">
        <v>15.68926680107527</v>
      </c>
      <c r="E20" s="50">
        <v>29.51</v>
      </c>
      <c r="F20" s="51">
        <v>43751</v>
      </c>
      <c r="G20" s="50">
        <v>3.306</v>
      </c>
      <c r="H20" s="51">
        <v>43760</v>
      </c>
      <c r="I20" s="50">
        <v>72.589301075268821</v>
      </c>
      <c r="J20" s="50">
        <v>378.53500000000003</v>
      </c>
      <c r="K20" s="50">
        <v>1.8025396505376341</v>
      </c>
      <c r="L20" s="50">
        <v>12.4</v>
      </c>
      <c r="M20" s="51">
        <v>43751</v>
      </c>
      <c r="N20" s="50">
        <v>28.38</v>
      </c>
      <c r="O20" s="52">
        <v>8</v>
      </c>
      <c r="P20" s="50">
        <v>7.5249999999999995</v>
      </c>
      <c r="Q20" s="51">
        <v>43760</v>
      </c>
      <c r="R20" s="50">
        <v>18.067056451612903</v>
      </c>
      <c r="S20" s="50">
        <v>74.936260401837146</v>
      </c>
    </row>
    <row r="21" spans="1:19" x14ac:dyDescent="0.2">
      <c r="A21" s="15" t="s">
        <v>10</v>
      </c>
      <c r="B21" s="50">
        <v>3.9763999999999995</v>
      </c>
      <c r="C21" s="50">
        <v>13.939733333333333</v>
      </c>
      <c r="D21" s="50">
        <v>8.8736694444444471</v>
      </c>
      <c r="E21" s="50">
        <v>21.77</v>
      </c>
      <c r="F21" s="51">
        <v>43773</v>
      </c>
      <c r="G21" s="50">
        <v>-2.125</v>
      </c>
      <c r="H21" s="51">
        <v>43785</v>
      </c>
      <c r="I21" s="50">
        <v>84.079819444444411</v>
      </c>
      <c r="J21" s="50">
        <v>192.72299999999998</v>
      </c>
      <c r="K21" s="50">
        <v>1.7509597222222222</v>
      </c>
      <c r="L21" s="50">
        <v>15.04</v>
      </c>
      <c r="M21" s="51">
        <v>43791</v>
      </c>
      <c r="N21" s="50">
        <v>66.00500000000001</v>
      </c>
      <c r="O21" s="52">
        <v>26</v>
      </c>
      <c r="P21" s="50">
        <v>9.6749999999999989</v>
      </c>
      <c r="Q21" s="51">
        <v>43777</v>
      </c>
      <c r="R21" s="50">
        <v>9.7417270833333323</v>
      </c>
      <c r="S21" s="50">
        <v>31.247829185096201</v>
      </c>
    </row>
    <row r="22" spans="1:19" ht="13.5" thickBot="1" x14ac:dyDescent="0.25">
      <c r="A22" s="24" t="s">
        <v>11</v>
      </c>
      <c r="B22" s="25">
        <v>2.2989677419354835</v>
      </c>
      <c r="C22" s="25">
        <v>12.850258064516128</v>
      </c>
      <c r="D22" s="25">
        <v>7.1778958333333343</v>
      </c>
      <c r="E22" s="25">
        <v>21.51</v>
      </c>
      <c r="F22" s="34">
        <v>44186</v>
      </c>
      <c r="G22" s="25">
        <v>-2.9369999999999998</v>
      </c>
      <c r="H22" s="34">
        <v>44193</v>
      </c>
      <c r="I22" s="25">
        <v>85.150658602150543</v>
      </c>
      <c r="J22" s="25">
        <v>173.21599999999995</v>
      </c>
      <c r="K22" s="25">
        <v>1.8624038978494624</v>
      </c>
      <c r="L22" s="25">
        <v>20.02</v>
      </c>
      <c r="M22" s="34">
        <v>44186</v>
      </c>
      <c r="N22" s="25">
        <v>16.554999999999996</v>
      </c>
      <c r="O22" s="26">
        <v>15</v>
      </c>
      <c r="P22" s="25">
        <v>4.0849999999999991</v>
      </c>
      <c r="Q22" s="34">
        <v>44177</v>
      </c>
      <c r="R22" s="25">
        <v>7.2208071236559137</v>
      </c>
      <c r="S22" s="25">
        <v>26.853915421243443</v>
      </c>
    </row>
    <row r="23" spans="1:19" ht="13.5" thickTop="1" x14ac:dyDescent="0.2">
      <c r="A23" s="15" t="s">
        <v>23</v>
      </c>
      <c r="B23" s="50">
        <v>7.3527373207885303</v>
      </c>
      <c r="C23" s="50">
        <v>21.228667165898617</v>
      </c>
      <c r="D23" s="50">
        <v>14.148747175152543</v>
      </c>
      <c r="E23" s="50">
        <v>42.2</v>
      </c>
      <c r="F23" s="51">
        <v>43645</v>
      </c>
      <c r="G23" s="50">
        <v>-7.0869999999999997</v>
      </c>
      <c r="H23" s="51">
        <v>43469</v>
      </c>
      <c r="I23" s="50">
        <v>67.968883344534049</v>
      </c>
      <c r="J23" s="50">
        <v>6006.1569999999992</v>
      </c>
      <c r="K23" s="50">
        <v>2.1899649046872334</v>
      </c>
      <c r="L23" s="50">
        <v>20.02</v>
      </c>
      <c r="M23" s="51">
        <v>43820</v>
      </c>
      <c r="N23" s="50">
        <v>370.875</v>
      </c>
      <c r="O23" s="52">
        <v>124</v>
      </c>
      <c r="P23" s="50">
        <v>28.38</v>
      </c>
      <c r="Q23" s="51">
        <v>43654</v>
      </c>
      <c r="R23" s="50">
        <v>16.44614561198583</v>
      </c>
      <c r="S23" s="50">
        <v>1214.8223095275407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-2.125</v>
      </c>
      <c r="G28" s="14" t="s">
        <v>25</v>
      </c>
      <c r="H28" s="32">
        <v>43785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-2.6869999999999998</v>
      </c>
      <c r="G29" s="14" t="s">
        <v>25</v>
      </c>
      <c r="H29" s="32">
        <v>43559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225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 s="49">
        <v>-1</v>
      </c>
      <c r="C34" s="49" t="s">
        <v>30</v>
      </c>
      <c r="D34" s="53">
        <v>0</v>
      </c>
      <c r="E34" s="49" t="s">
        <v>25</v>
      </c>
      <c r="F34" s="17">
        <v>15</v>
      </c>
      <c r="G34" s="14" t="s">
        <v>32</v>
      </c>
      <c r="H34" s="14"/>
      <c r="I34" s="14"/>
      <c r="J34" s="14"/>
    </row>
    <row r="35" spans="1:10" x14ac:dyDescent="0.2">
      <c r="A35" s="14"/>
      <c r="B35" s="49">
        <v>-2.5</v>
      </c>
      <c r="C35" s="49" t="s">
        <v>31</v>
      </c>
      <c r="D35" s="53">
        <v>-1</v>
      </c>
      <c r="E35" s="49" t="s">
        <v>25</v>
      </c>
      <c r="F35" s="17">
        <v>22</v>
      </c>
      <c r="G35" s="14" t="s">
        <v>32</v>
      </c>
      <c r="H35" s="14"/>
      <c r="I35" s="14"/>
      <c r="J35" s="14"/>
    </row>
    <row r="36" spans="1:10" x14ac:dyDescent="0.2">
      <c r="A36" s="14"/>
      <c r="B36" s="17">
        <v>-5</v>
      </c>
      <c r="C36" s="17" t="s">
        <v>31</v>
      </c>
      <c r="D36" s="47">
        <v>-2.5</v>
      </c>
      <c r="E36" s="14" t="s">
        <v>25</v>
      </c>
      <c r="F36" s="17">
        <v>7</v>
      </c>
      <c r="G36" s="14" t="s">
        <v>32</v>
      </c>
      <c r="H36" s="14"/>
      <c r="I36" s="14"/>
      <c r="J36" s="14"/>
    </row>
    <row r="37" spans="1:10" x14ac:dyDescent="0.2">
      <c r="A37" s="14"/>
      <c r="C37" s="17" t="s">
        <v>46</v>
      </c>
      <c r="D37" s="53">
        <v>-5</v>
      </c>
      <c r="E37" s="49" t="s">
        <v>25</v>
      </c>
      <c r="F37" s="17">
        <v>2</v>
      </c>
      <c r="G37" s="14" t="s">
        <v>32</v>
      </c>
      <c r="H37" s="14"/>
      <c r="I37" s="14"/>
      <c r="J37" s="1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80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0.68387096774193534</v>
      </c>
      <c r="C11" s="2">
        <v>9.7476451612903219</v>
      </c>
      <c r="D11" s="2">
        <v>4.9179825268817208</v>
      </c>
      <c r="E11" s="2">
        <v>18.45</v>
      </c>
      <c r="F11" s="33">
        <v>44592</v>
      </c>
      <c r="G11" s="2">
        <v>-5.9969999999999999</v>
      </c>
      <c r="H11" s="33">
        <v>44573</v>
      </c>
      <c r="I11" s="2">
        <v>89.742533602150502</v>
      </c>
      <c r="J11" s="2">
        <v>176.78800000000007</v>
      </c>
      <c r="K11" s="2">
        <v>1.7606767473118281</v>
      </c>
      <c r="L11" s="2">
        <v>16.309999999999999</v>
      </c>
      <c r="M11" s="33">
        <v>44580</v>
      </c>
      <c r="N11" s="2">
        <v>24.509999999999998</v>
      </c>
      <c r="O11" s="5">
        <v>14</v>
      </c>
      <c r="P11" s="2">
        <v>8.3849999999999998</v>
      </c>
      <c r="Q11" s="33">
        <v>44582</v>
      </c>
      <c r="R11" s="2">
        <v>5.302762768817205</v>
      </c>
      <c r="S11" s="2">
        <v>22.7625385475773</v>
      </c>
    </row>
    <row r="12" spans="1:19" x14ac:dyDescent="0.2">
      <c r="A12" s="15" t="s">
        <v>1</v>
      </c>
      <c r="B12" s="2">
        <v>2.0989310344827588</v>
      </c>
      <c r="C12" s="2">
        <v>16.683448275862069</v>
      </c>
      <c r="D12" s="2">
        <v>9.0354547413793096</v>
      </c>
      <c r="E12" s="2">
        <v>22.46</v>
      </c>
      <c r="F12" s="33">
        <v>44251</v>
      </c>
      <c r="G12" s="2">
        <v>-3.476</v>
      </c>
      <c r="H12" s="33">
        <v>44247</v>
      </c>
      <c r="I12" s="2">
        <v>79.71372126436782</v>
      </c>
      <c r="J12" s="2">
        <v>325.428</v>
      </c>
      <c r="K12" s="2">
        <v>1.499032327586207</v>
      </c>
      <c r="L12" s="2">
        <v>13.59</v>
      </c>
      <c r="M12" s="33">
        <v>44256</v>
      </c>
      <c r="N12" s="2">
        <v>0.64500000000000002</v>
      </c>
      <c r="O12" s="5">
        <v>3</v>
      </c>
      <c r="P12" s="2">
        <v>0.215</v>
      </c>
      <c r="Q12" s="33">
        <v>44231</v>
      </c>
      <c r="R12" s="2">
        <v>8.7607514367816091</v>
      </c>
      <c r="S12" s="2">
        <v>44.629919444349284</v>
      </c>
    </row>
    <row r="13" spans="1:19" x14ac:dyDescent="0.2">
      <c r="A13" s="15" t="s">
        <v>2</v>
      </c>
      <c r="B13" s="2">
        <v>3.6464193548387112</v>
      </c>
      <c r="C13" s="2">
        <v>15.986483870967742</v>
      </c>
      <c r="D13" s="2">
        <v>9.7692056451612945</v>
      </c>
      <c r="E13" s="2">
        <v>24.15</v>
      </c>
      <c r="F13" s="33">
        <v>44266</v>
      </c>
      <c r="G13" s="2">
        <v>-1.7170000000000001</v>
      </c>
      <c r="H13" s="33">
        <v>44263</v>
      </c>
      <c r="I13" s="2">
        <v>74.563494623655913</v>
      </c>
      <c r="J13" s="2">
        <v>431.85799999999995</v>
      </c>
      <c r="K13" s="2">
        <v>2.2335732526881724</v>
      </c>
      <c r="L13" s="2">
        <v>24.11</v>
      </c>
      <c r="M13" s="33">
        <v>44257</v>
      </c>
      <c r="N13" s="2">
        <v>122.33500000000002</v>
      </c>
      <c r="O13" s="5">
        <v>14</v>
      </c>
      <c r="P13" s="2">
        <v>67.295000000000016</v>
      </c>
      <c r="Q13" s="33">
        <v>44271</v>
      </c>
      <c r="R13" s="2">
        <v>10.649999327956992</v>
      </c>
      <c r="S13" s="2">
        <v>71.230210271344902</v>
      </c>
    </row>
    <row r="14" spans="1:19" x14ac:dyDescent="0.2">
      <c r="A14" s="15" t="s">
        <v>3</v>
      </c>
      <c r="B14" s="2">
        <v>8.2581333333333333</v>
      </c>
      <c r="C14" s="2">
        <v>19.032666666666668</v>
      </c>
      <c r="D14" s="2">
        <v>13.550115277777776</v>
      </c>
      <c r="E14" s="2">
        <v>23.61</v>
      </c>
      <c r="F14" s="33">
        <v>44311</v>
      </c>
      <c r="G14" s="2">
        <v>5.3999999999999999E-2</v>
      </c>
      <c r="H14" s="33">
        <v>44290</v>
      </c>
      <c r="I14" s="2">
        <v>81.012555555555565</v>
      </c>
      <c r="J14" s="2">
        <v>484.51499999999999</v>
      </c>
      <c r="K14" s="2">
        <v>1.9255611111111106</v>
      </c>
      <c r="L14" s="2">
        <v>12.98</v>
      </c>
      <c r="M14" s="33">
        <v>44291</v>
      </c>
      <c r="N14" s="2">
        <v>109.01</v>
      </c>
      <c r="O14" s="5">
        <v>17</v>
      </c>
      <c r="P14" s="2">
        <v>35.695</v>
      </c>
      <c r="Q14" s="33">
        <v>44304</v>
      </c>
      <c r="R14" s="2">
        <v>14.346270833333332</v>
      </c>
      <c r="S14" s="2">
        <v>82.598528111560569</v>
      </c>
    </row>
    <row r="15" spans="1:19" x14ac:dyDescent="0.2">
      <c r="A15" s="15" t="s">
        <v>4</v>
      </c>
      <c r="B15" s="2">
        <v>10.880387096774189</v>
      </c>
      <c r="C15" s="2">
        <v>25.729032258064521</v>
      </c>
      <c r="D15" s="2">
        <v>18.423011753603294</v>
      </c>
      <c r="E15" s="2">
        <v>33.25</v>
      </c>
      <c r="F15" s="33">
        <v>44338</v>
      </c>
      <c r="G15" s="2">
        <v>7.7220000000000004</v>
      </c>
      <c r="H15" s="33">
        <v>44322</v>
      </c>
      <c r="I15" s="2">
        <v>70.120945292839167</v>
      </c>
      <c r="J15" s="2">
        <v>732.40699999999981</v>
      </c>
      <c r="K15" s="2">
        <v>1.7421823238389382</v>
      </c>
      <c r="L15" s="2">
        <v>14.56</v>
      </c>
      <c r="M15" s="33">
        <v>44347</v>
      </c>
      <c r="N15" s="2">
        <v>55.685000000000009</v>
      </c>
      <c r="O15" s="5">
        <v>12</v>
      </c>
      <c r="P15" s="2">
        <v>14.620000000000001</v>
      </c>
      <c r="Q15" s="33">
        <v>44329</v>
      </c>
      <c r="R15" s="2">
        <v>19.62119623655914</v>
      </c>
      <c r="S15" s="2">
        <v>140.70381006365014</v>
      </c>
    </row>
    <row r="16" spans="1:19" x14ac:dyDescent="0.2">
      <c r="A16" s="15" t="s">
        <v>5</v>
      </c>
      <c r="B16" s="2">
        <v>12.45786666666667</v>
      </c>
      <c r="C16" s="2">
        <v>26.560333333333336</v>
      </c>
      <c r="D16" s="2">
        <v>19.225795138888891</v>
      </c>
      <c r="E16" s="2">
        <v>35.97</v>
      </c>
      <c r="F16" s="33">
        <v>44371</v>
      </c>
      <c r="G16" s="2">
        <v>6.4260000000000002</v>
      </c>
      <c r="H16" s="33">
        <v>44356</v>
      </c>
      <c r="I16" s="2">
        <v>71.611736111111085</v>
      </c>
      <c r="J16" s="2">
        <v>700.86999999999989</v>
      </c>
      <c r="K16" s="2">
        <v>1.6050159722222219</v>
      </c>
      <c r="L16" s="2">
        <v>16.55</v>
      </c>
      <c r="M16" s="33">
        <v>44350</v>
      </c>
      <c r="N16" s="2">
        <v>36.334999999999994</v>
      </c>
      <c r="O16" s="5">
        <v>9</v>
      </c>
      <c r="P16" s="2">
        <v>15.695</v>
      </c>
      <c r="Q16" s="33">
        <v>44350</v>
      </c>
      <c r="R16" s="2">
        <v>22.21606944444444</v>
      </c>
      <c r="S16" s="2">
        <v>139.6980213511896</v>
      </c>
    </row>
    <row r="17" spans="1:19" x14ac:dyDescent="0.2">
      <c r="A17" s="15" t="s">
        <v>6</v>
      </c>
      <c r="B17" s="2">
        <v>15.66935483870968</v>
      </c>
      <c r="C17" s="2">
        <v>31.876774193548385</v>
      </c>
      <c r="D17" s="2">
        <v>23.299236500701262</v>
      </c>
      <c r="E17" s="2">
        <v>38.35</v>
      </c>
      <c r="F17" s="33">
        <v>44407</v>
      </c>
      <c r="G17" s="2">
        <v>9.9</v>
      </c>
      <c r="H17" s="33">
        <v>44381</v>
      </c>
      <c r="I17" s="2">
        <v>62.122187061711081</v>
      </c>
      <c r="J17" s="2">
        <v>841.81400000000008</v>
      </c>
      <c r="K17" s="2">
        <v>2.2290697171575506</v>
      </c>
      <c r="L17" s="2">
        <v>12.28</v>
      </c>
      <c r="M17" s="33">
        <v>44394</v>
      </c>
      <c r="N17" s="2">
        <v>3.4399999999999995</v>
      </c>
      <c r="O17" s="5">
        <v>5</v>
      </c>
      <c r="P17" s="2">
        <v>2.58</v>
      </c>
      <c r="Q17" s="33">
        <v>44389</v>
      </c>
      <c r="R17" s="2">
        <v>28.210076846657316</v>
      </c>
      <c r="S17" s="2">
        <v>190.74729355787912</v>
      </c>
    </row>
    <row r="18" spans="1:19" x14ac:dyDescent="0.2">
      <c r="A18" s="15" t="s">
        <v>7</v>
      </c>
      <c r="B18" s="2">
        <v>15.255354838709676</v>
      </c>
      <c r="C18" s="2">
        <v>31.242258064516129</v>
      </c>
      <c r="D18" s="2">
        <v>23.060303763440864</v>
      </c>
      <c r="E18" s="2">
        <v>39.03</v>
      </c>
      <c r="F18" s="33">
        <v>44415</v>
      </c>
      <c r="G18" s="2">
        <v>6.6459999999999999</v>
      </c>
      <c r="H18" s="33">
        <v>44439</v>
      </c>
      <c r="I18" s="2">
        <v>63.492163978494617</v>
      </c>
      <c r="J18" s="2">
        <v>698.36000000000013</v>
      </c>
      <c r="K18" s="2">
        <v>2.04254502688172</v>
      </c>
      <c r="L18" s="2">
        <v>13.08</v>
      </c>
      <c r="M18" s="33">
        <v>44437</v>
      </c>
      <c r="N18" s="2">
        <v>7.7399999999999993</v>
      </c>
      <c r="O18" s="5">
        <v>9</v>
      </c>
      <c r="P18" s="2">
        <v>3.2249999999999996</v>
      </c>
      <c r="Q18" s="33">
        <v>44419</v>
      </c>
      <c r="R18" s="2">
        <v>28.063615591397845</v>
      </c>
      <c r="S18" s="2">
        <v>162.46790145707863</v>
      </c>
    </row>
    <row r="19" spans="1:19" x14ac:dyDescent="0.2">
      <c r="A19" s="15" t="s">
        <v>8</v>
      </c>
      <c r="B19" s="2">
        <v>11.301433333333334</v>
      </c>
      <c r="C19" s="2">
        <v>27.221666666666675</v>
      </c>
      <c r="D19" s="2">
        <v>18.969589583333335</v>
      </c>
      <c r="E19" s="2">
        <v>33.659999999999997</v>
      </c>
      <c r="F19" s="33">
        <v>44452</v>
      </c>
      <c r="G19" s="2">
        <v>2.371</v>
      </c>
      <c r="H19" s="33">
        <v>44469</v>
      </c>
      <c r="I19" s="2">
        <v>64.915298611111112</v>
      </c>
      <c r="J19" s="2">
        <v>534.96399999999983</v>
      </c>
      <c r="K19" s="2">
        <v>1.882259027777778</v>
      </c>
      <c r="L19" s="2">
        <v>14.91</v>
      </c>
      <c r="M19" s="33">
        <v>44465</v>
      </c>
      <c r="N19" s="2">
        <v>12.040000000000001</v>
      </c>
      <c r="O19" s="5">
        <v>6</v>
      </c>
      <c r="P19" s="2">
        <v>4.3</v>
      </c>
      <c r="Q19" s="33">
        <v>44457</v>
      </c>
      <c r="R19" s="2">
        <v>22.942812499999999</v>
      </c>
      <c r="S19" s="2">
        <v>112.2478930688163</v>
      </c>
    </row>
    <row r="20" spans="1:19" x14ac:dyDescent="0.2">
      <c r="A20" s="15" t="s">
        <v>9</v>
      </c>
      <c r="B20" s="2">
        <v>6.2116129032258076</v>
      </c>
      <c r="C20" s="2">
        <v>19.658709677419353</v>
      </c>
      <c r="D20" s="2">
        <v>12.649989919354836</v>
      </c>
      <c r="E20" s="2">
        <v>25.17</v>
      </c>
      <c r="F20" s="33">
        <v>44478</v>
      </c>
      <c r="G20" s="2">
        <v>-1.704</v>
      </c>
      <c r="H20" s="33">
        <v>44486</v>
      </c>
      <c r="I20" s="2">
        <v>73.82868279569891</v>
      </c>
      <c r="J20" s="2">
        <v>345.42800000000005</v>
      </c>
      <c r="K20" s="2">
        <v>1.8807298387096778</v>
      </c>
      <c r="L20" s="2">
        <v>18.100000000000001</v>
      </c>
      <c r="M20" s="33">
        <v>44489</v>
      </c>
      <c r="N20" s="2">
        <v>24.294999999999998</v>
      </c>
      <c r="O20" s="5">
        <v>7</v>
      </c>
      <c r="P20" s="2">
        <v>11.18</v>
      </c>
      <c r="Q20" s="33">
        <v>44471</v>
      </c>
      <c r="R20" s="2">
        <v>14.764220430107523</v>
      </c>
      <c r="S20" s="2">
        <v>61.192368233662137</v>
      </c>
    </row>
    <row r="21" spans="1:19" x14ac:dyDescent="0.2">
      <c r="A21" s="15" t="s">
        <v>10</v>
      </c>
      <c r="B21" s="2">
        <v>4.2525000000000004</v>
      </c>
      <c r="C21" s="2">
        <v>15.086999999999998</v>
      </c>
      <c r="D21" s="2">
        <v>9.3528826388888913</v>
      </c>
      <c r="E21" s="2">
        <v>22.88</v>
      </c>
      <c r="F21" s="33">
        <v>44501</v>
      </c>
      <c r="G21" s="2">
        <v>-5.2439999999999998</v>
      </c>
      <c r="H21" s="33">
        <v>44522</v>
      </c>
      <c r="I21" s="2">
        <v>86.034444444444446</v>
      </c>
      <c r="J21" s="2">
        <v>200.52099999999996</v>
      </c>
      <c r="K21" s="2">
        <v>1.5626</v>
      </c>
      <c r="L21" s="2">
        <v>13.86</v>
      </c>
      <c r="M21" s="33">
        <v>44507</v>
      </c>
      <c r="N21" s="2">
        <v>23.434999999999995</v>
      </c>
      <c r="O21" s="5">
        <v>13</v>
      </c>
      <c r="P21" s="2">
        <v>12.684999999999999</v>
      </c>
      <c r="Q21" s="33">
        <v>44507</v>
      </c>
      <c r="R21" s="2">
        <v>10.701284722222223</v>
      </c>
      <c r="S21" s="2">
        <v>28.069637496903791</v>
      </c>
    </row>
    <row r="22" spans="1:19" ht="13.5" thickBot="1" x14ac:dyDescent="0.25">
      <c r="A22" s="24" t="s">
        <v>11</v>
      </c>
      <c r="B22" s="25">
        <v>1.897483870967742</v>
      </c>
      <c r="C22" s="25">
        <v>10.78567741935484</v>
      </c>
      <c r="D22" s="25">
        <v>6.1936550374006538</v>
      </c>
      <c r="E22" s="25">
        <v>14.65</v>
      </c>
      <c r="F22" s="34">
        <v>44540</v>
      </c>
      <c r="G22" s="25">
        <v>-3.754</v>
      </c>
      <c r="H22" s="34">
        <v>44561</v>
      </c>
      <c r="I22" s="25">
        <v>84.944722124824693</v>
      </c>
      <c r="J22" s="25">
        <v>161.30799999999999</v>
      </c>
      <c r="K22" s="25">
        <v>1.8094605832164561</v>
      </c>
      <c r="L22" s="25">
        <v>35.69</v>
      </c>
      <c r="M22" s="34">
        <v>44542</v>
      </c>
      <c r="N22" s="25">
        <v>28.379999999999995</v>
      </c>
      <c r="O22" s="26">
        <v>15</v>
      </c>
      <c r="P22" s="25">
        <v>7.5249999999999995</v>
      </c>
      <c r="Q22" s="34">
        <v>44541</v>
      </c>
      <c r="R22" s="25">
        <v>6.8955492636746136</v>
      </c>
      <c r="S22" s="25">
        <v>22.84982900682952</v>
      </c>
    </row>
    <row r="23" spans="1:19" ht="13.5" thickTop="1" x14ac:dyDescent="0.2">
      <c r="A23" s="15" t="s">
        <v>23</v>
      </c>
      <c r="B23" s="2">
        <v>7.7177790198986536</v>
      </c>
      <c r="C23" s="2">
        <v>20.800974632307501</v>
      </c>
      <c r="D23" s="2">
        <v>14.037268543901009</v>
      </c>
      <c r="E23" s="2">
        <v>39.03</v>
      </c>
      <c r="F23" s="33">
        <v>44050</v>
      </c>
      <c r="G23" s="2">
        <v>-5.9969999999999999</v>
      </c>
      <c r="H23" s="33">
        <v>43842</v>
      </c>
      <c r="I23" s="2">
        <v>75.175207122163741</v>
      </c>
      <c r="J23" s="2">
        <v>5634.2609999999986</v>
      </c>
      <c r="K23" s="2">
        <v>1.8477254940418051</v>
      </c>
      <c r="L23" s="2">
        <v>35.69</v>
      </c>
      <c r="M23" s="33">
        <v>44177</v>
      </c>
      <c r="N23" s="2">
        <v>447.85</v>
      </c>
      <c r="O23" s="5">
        <v>124</v>
      </c>
      <c r="P23" s="2">
        <v>67.295000000000016</v>
      </c>
      <c r="Q23" s="33">
        <v>43906</v>
      </c>
      <c r="R23" s="2">
        <v>16.039550783496018</v>
      </c>
      <c r="S23" s="2">
        <v>1079.1979506108414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-1.704</v>
      </c>
      <c r="G28" s="14" t="s">
        <v>25</v>
      </c>
      <c r="H28" s="32">
        <v>44121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-0.627</v>
      </c>
      <c r="G29" s="14" t="s">
        <v>25</v>
      </c>
      <c r="H29" s="32">
        <v>43918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202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16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15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7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2</v>
      </c>
      <c r="G37" s="14" t="s">
        <v>32</v>
      </c>
      <c r="H37" s="14"/>
      <c r="I37" s="14"/>
      <c r="J37" s="14"/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43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1.3964516129032258</v>
      </c>
      <c r="C11" s="2">
        <v>10.287322580645158</v>
      </c>
      <c r="D11" s="2">
        <v>5.9540322580645171</v>
      </c>
      <c r="E11" s="2">
        <v>18.55</v>
      </c>
      <c r="F11" s="33">
        <v>42006</v>
      </c>
      <c r="G11" s="2">
        <v>-6.7439999999999998</v>
      </c>
      <c r="H11" s="33">
        <v>42019</v>
      </c>
      <c r="I11" s="2">
        <v>73.499677419354825</v>
      </c>
      <c r="J11" s="2">
        <v>202.72399999999999</v>
      </c>
      <c r="K11" s="2">
        <v>2.9101935483870967</v>
      </c>
      <c r="L11" s="2">
        <v>15.39</v>
      </c>
      <c r="M11" s="33">
        <v>42034</v>
      </c>
      <c r="N11" s="2">
        <v>37.799999999999997</v>
      </c>
      <c r="O11" s="5">
        <v>15</v>
      </c>
      <c r="P11" s="2">
        <v>12.8</v>
      </c>
      <c r="Q11" s="33">
        <v>42034</v>
      </c>
      <c r="R11" s="2">
        <v>6.121354838709677</v>
      </c>
      <c r="S11" s="2">
        <v>37.828154928293742</v>
      </c>
    </row>
    <row r="12" spans="1:19" x14ac:dyDescent="0.2">
      <c r="A12" s="15" t="s">
        <v>1</v>
      </c>
      <c r="B12" s="2">
        <v>1.4210357142857144</v>
      </c>
      <c r="C12" s="2">
        <v>9.7777499999999993</v>
      </c>
      <c r="D12" s="2">
        <v>5.5181785714285718</v>
      </c>
      <c r="E12" s="2">
        <v>12.82</v>
      </c>
      <c r="F12" s="33">
        <v>41673</v>
      </c>
      <c r="G12" s="2">
        <v>-7.93</v>
      </c>
      <c r="H12" s="33">
        <v>41688</v>
      </c>
      <c r="I12" s="2">
        <v>77.234642857142845</v>
      </c>
      <c r="J12" s="2">
        <v>233.006</v>
      </c>
      <c r="K12" s="2">
        <v>2.7575357142857149</v>
      </c>
      <c r="L12" s="2">
        <v>14.8</v>
      </c>
      <c r="M12" s="33">
        <v>41695</v>
      </c>
      <c r="N12" s="2">
        <v>71.2</v>
      </c>
      <c r="O12" s="5">
        <v>12</v>
      </c>
      <c r="P12" s="2">
        <v>34</v>
      </c>
      <c r="Q12" s="33">
        <v>41695</v>
      </c>
      <c r="R12" s="2">
        <v>6.2013600000000011</v>
      </c>
      <c r="S12" s="2">
        <v>30.786800029077988</v>
      </c>
    </row>
    <row r="13" spans="1:19" x14ac:dyDescent="0.2">
      <c r="A13" s="15" t="s">
        <v>2</v>
      </c>
      <c r="B13" s="2">
        <v>3.8127741935483881</v>
      </c>
      <c r="C13" s="2">
        <v>17.316129032258072</v>
      </c>
      <c r="D13" s="2">
        <v>10.457838709677414</v>
      </c>
      <c r="E13" s="2">
        <v>21.32</v>
      </c>
      <c r="F13" s="33">
        <v>41711</v>
      </c>
      <c r="G13" s="2">
        <v>-3.8410000000000002</v>
      </c>
      <c r="H13" s="33">
        <v>41716</v>
      </c>
      <c r="I13" s="2">
        <v>70.122903225806468</v>
      </c>
      <c r="J13" s="2">
        <v>461.78100000000006</v>
      </c>
      <c r="K13" s="2">
        <v>2.0130967741935484</v>
      </c>
      <c r="L13" s="2">
        <v>13.07</v>
      </c>
      <c r="M13" s="33">
        <v>41720</v>
      </c>
      <c r="N13" s="2">
        <v>22</v>
      </c>
      <c r="O13" s="5">
        <v>9</v>
      </c>
      <c r="P13" s="2">
        <v>8.4</v>
      </c>
      <c r="Q13" s="33">
        <v>41726</v>
      </c>
      <c r="R13" s="2">
        <v>10.486451612903227</v>
      </c>
      <c r="S13" s="2">
        <v>74.563908819837863</v>
      </c>
    </row>
    <row r="14" spans="1:19" x14ac:dyDescent="0.2">
      <c r="A14" s="15" t="s">
        <v>3</v>
      </c>
      <c r="B14" s="2">
        <v>6.7454666666666672</v>
      </c>
      <c r="C14" s="2">
        <v>19.03166666666667</v>
      </c>
      <c r="D14" s="2">
        <v>13.026333333333334</v>
      </c>
      <c r="E14" s="2">
        <v>28.36</v>
      </c>
      <c r="F14" s="33">
        <v>41757</v>
      </c>
      <c r="G14" s="2">
        <v>-0.14599999999999999</v>
      </c>
      <c r="H14" s="33">
        <v>41737</v>
      </c>
      <c r="I14" s="2">
        <v>64.870666666666665</v>
      </c>
      <c r="J14" s="2">
        <v>562.50099999999998</v>
      </c>
      <c r="K14" s="2">
        <v>2.8571666666666666</v>
      </c>
      <c r="L14" s="2">
        <v>17.5</v>
      </c>
      <c r="M14" s="33">
        <v>41742</v>
      </c>
      <c r="N14" s="2">
        <v>48.8</v>
      </c>
      <c r="O14" s="5">
        <v>14</v>
      </c>
      <c r="P14" s="2">
        <v>18</v>
      </c>
      <c r="Q14" s="33">
        <v>41743</v>
      </c>
      <c r="R14" s="2">
        <v>13.372000000000003</v>
      </c>
      <c r="S14" s="2">
        <v>108.71098913016642</v>
      </c>
    </row>
    <row r="15" spans="1:19" x14ac:dyDescent="0.2">
      <c r="A15" s="15" t="s">
        <v>4</v>
      </c>
      <c r="B15" s="2">
        <v>8.6245161290322585</v>
      </c>
      <c r="C15" s="2">
        <v>22.939354838709686</v>
      </c>
      <c r="D15" s="2">
        <v>15.909677419354841</v>
      </c>
      <c r="E15" s="2">
        <v>32.82</v>
      </c>
      <c r="F15" s="33">
        <v>41790</v>
      </c>
      <c r="G15" s="2">
        <v>4.1360000000000001</v>
      </c>
      <c r="H15" s="33">
        <v>41762</v>
      </c>
      <c r="I15" s="2">
        <v>63.510967741935474</v>
      </c>
      <c r="J15" s="2">
        <v>685.93</v>
      </c>
      <c r="K15" s="2">
        <v>2.1155806451612902</v>
      </c>
      <c r="L15" s="2">
        <v>12.11</v>
      </c>
      <c r="M15" s="33">
        <v>41765</v>
      </c>
      <c r="N15" s="2">
        <v>66</v>
      </c>
      <c r="O15" s="5">
        <v>12</v>
      </c>
      <c r="P15" s="2">
        <v>24.2</v>
      </c>
      <c r="Q15" s="33">
        <v>41765</v>
      </c>
      <c r="R15" s="2">
        <v>17.675161290322578</v>
      </c>
      <c r="S15" s="2">
        <v>134.11620420774705</v>
      </c>
    </row>
    <row r="16" spans="1:19" x14ac:dyDescent="0.2">
      <c r="A16" s="15" t="s">
        <v>5</v>
      </c>
      <c r="B16" s="2">
        <v>16.416999999999998</v>
      </c>
      <c r="C16" s="2">
        <v>31.036666666666669</v>
      </c>
      <c r="D16" s="2">
        <v>23.364000000000008</v>
      </c>
      <c r="E16" s="2">
        <v>38.17</v>
      </c>
      <c r="F16" s="33">
        <v>41811</v>
      </c>
      <c r="G16" s="2">
        <v>12.3</v>
      </c>
      <c r="H16" s="33">
        <v>41792</v>
      </c>
      <c r="I16" s="2">
        <v>60.644333333333329</v>
      </c>
      <c r="J16" s="2">
        <v>757.52</v>
      </c>
      <c r="K16" s="2">
        <v>1.8400333333333336</v>
      </c>
      <c r="L16" s="2">
        <v>10.66</v>
      </c>
      <c r="M16" s="33">
        <v>41805</v>
      </c>
      <c r="N16" s="2">
        <v>49.6</v>
      </c>
      <c r="O16" s="5">
        <v>8</v>
      </c>
      <c r="P16" s="2">
        <v>18.399999999999999</v>
      </c>
      <c r="Q16" s="33">
        <v>41794</v>
      </c>
      <c r="R16" s="2">
        <v>23.254999999999999</v>
      </c>
      <c r="S16" s="2">
        <v>173.03029235598274</v>
      </c>
    </row>
    <row r="17" spans="1:19" x14ac:dyDescent="0.2">
      <c r="A17" s="15" t="s">
        <v>6</v>
      </c>
      <c r="B17" s="2">
        <v>15.087096774193549</v>
      </c>
      <c r="C17" s="2">
        <v>31.100967741935477</v>
      </c>
      <c r="D17" s="2">
        <v>22.940967741935488</v>
      </c>
      <c r="E17" s="2">
        <v>36.72</v>
      </c>
      <c r="F17" s="33">
        <v>41833</v>
      </c>
      <c r="G17" s="2">
        <v>9.93</v>
      </c>
      <c r="H17" s="33">
        <v>41824</v>
      </c>
      <c r="I17" s="2">
        <v>57.92354838709678</v>
      </c>
      <c r="J17" s="2">
        <v>813.06</v>
      </c>
      <c r="K17" s="2">
        <v>1.5582258064516123</v>
      </c>
      <c r="L17" s="2">
        <v>8.8800000000000008</v>
      </c>
      <c r="M17" s="33">
        <v>41835</v>
      </c>
      <c r="N17" s="2">
        <v>0.8</v>
      </c>
      <c r="O17" s="5">
        <v>3</v>
      </c>
      <c r="P17" s="2">
        <v>0.4</v>
      </c>
      <c r="Q17" s="33">
        <v>41847</v>
      </c>
      <c r="R17" s="2">
        <v>24.47870967741936</v>
      </c>
      <c r="S17" s="2">
        <v>175.65143981712262</v>
      </c>
    </row>
    <row r="18" spans="1:19" x14ac:dyDescent="0.2">
      <c r="A18" s="15" t="s">
        <v>7</v>
      </c>
      <c r="B18" s="2">
        <v>16.07</v>
      </c>
      <c r="C18" s="2">
        <v>33.194193548387098</v>
      </c>
      <c r="D18" s="2">
        <v>24.143225806451611</v>
      </c>
      <c r="E18" s="2">
        <v>38.68</v>
      </c>
      <c r="F18" s="33">
        <v>41864</v>
      </c>
      <c r="G18" s="2">
        <v>11.12</v>
      </c>
      <c r="H18" s="33">
        <v>41852</v>
      </c>
      <c r="I18" s="2">
        <v>58.90129032258065</v>
      </c>
      <c r="J18" s="2">
        <v>665.35</v>
      </c>
      <c r="K18" s="2">
        <v>1.1391612903225807</v>
      </c>
      <c r="L18" s="2">
        <v>9.9600000000000009</v>
      </c>
      <c r="M18" s="33">
        <v>41880</v>
      </c>
      <c r="N18" s="2">
        <v>36.200000000000003</v>
      </c>
      <c r="O18" s="5">
        <v>8</v>
      </c>
      <c r="P18" s="2">
        <v>20.2</v>
      </c>
      <c r="Q18" s="33">
        <v>41882</v>
      </c>
      <c r="R18" s="2">
        <v>26.338064516129037</v>
      </c>
      <c r="S18" s="2">
        <v>146.15248219225771</v>
      </c>
    </row>
    <row r="19" spans="1:19" x14ac:dyDescent="0.2">
      <c r="A19" s="15" t="s">
        <v>8</v>
      </c>
      <c r="B19" s="2">
        <v>11.671100000000001</v>
      </c>
      <c r="C19" s="2">
        <v>24.036000000000005</v>
      </c>
      <c r="D19" s="2">
        <v>17.726999999999997</v>
      </c>
      <c r="E19" s="2">
        <v>28.56</v>
      </c>
      <c r="F19" s="33">
        <v>41900</v>
      </c>
      <c r="G19" s="2">
        <v>6.4429999999999996</v>
      </c>
      <c r="H19" s="33">
        <v>41900</v>
      </c>
      <c r="I19" s="2">
        <v>74.022666666666652</v>
      </c>
      <c r="J19" s="2">
        <v>460.471</v>
      </c>
      <c r="K19" s="2">
        <v>1.4075666666666669</v>
      </c>
      <c r="L19" s="2">
        <v>12.82</v>
      </c>
      <c r="M19" s="33">
        <v>41891</v>
      </c>
      <c r="N19" s="2">
        <v>68.2</v>
      </c>
      <c r="O19" s="5">
        <v>15</v>
      </c>
      <c r="P19" s="2">
        <v>41.2</v>
      </c>
      <c r="Q19" s="33">
        <v>41886</v>
      </c>
      <c r="R19" s="2">
        <v>20.077000000000005</v>
      </c>
      <c r="S19" s="2">
        <v>84.768911120594893</v>
      </c>
    </row>
    <row r="20" spans="1:19" x14ac:dyDescent="0.2">
      <c r="A20" s="15" t="s">
        <v>9</v>
      </c>
      <c r="B20" s="2">
        <v>7.6139677419354843</v>
      </c>
      <c r="C20" s="2">
        <v>17.89709677419355</v>
      </c>
      <c r="D20" s="2">
        <v>12.833838709677419</v>
      </c>
      <c r="E20" s="2">
        <v>25.21</v>
      </c>
      <c r="F20" s="33">
        <v>41915</v>
      </c>
      <c r="G20" s="2">
        <v>1.17</v>
      </c>
      <c r="H20" s="33">
        <v>41935</v>
      </c>
      <c r="I20" s="2">
        <v>77.540322580645153</v>
      </c>
      <c r="J20" s="2">
        <v>298.56799999999998</v>
      </c>
      <c r="K20" s="2">
        <v>1.5220000000000002</v>
      </c>
      <c r="L20" s="2">
        <v>12.33</v>
      </c>
      <c r="M20" s="33">
        <v>41942</v>
      </c>
      <c r="N20" s="2">
        <v>75.599999999999994</v>
      </c>
      <c r="O20" s="5">
        <v>17</v>
      </c>
      <c r="P20" s="2">
        <v>25.4</v>
      </c>
      <c r="Q20" s="33">
        <v>41931</v>
      </c>
      <c r="R20" s="2">
        <v>15.453870967741935</v>
      </c>
      <c r="S20" s="2">
        <v>52.301799760473472</v>
      </c>
    </row>
    <row r="21" spans="1:19" x14ac:dyDescent="0.2">
      <c r="A21" s="15" t="s">
        <v>10</v>
      </c>
      <c r="B21" s="2">
        <v>3.7319000000000004</v>
      </c>
      <c r="C21" s="2">
        <v>14.376333333333333</v>
      </c>
      <c r="D21" s="2">
        <v>8.6303666666666672</v>
      </c>
      <c r="E21" s="2">
        <v>18.29</v>
      </c>
      <c r="F21" s="33">
        <v>41946</v>
      </c>
      <c r="G21" s="2">
        <v>-1.6659999999999999</v>
      </c>
      <c r="H21" s="33">
        <v>41969</v>
      </c>
      <c r="I21" s="2">
        <v>83.735333333333301</v>
      </c>
      <c r="J21" s="2">
        <v>206.935</v>
      </c>
      <c r="K21" s="2">
        <v>1.4913333333333334</v>
      </c>
      <c r="L21" s="2">
        <v>12.7</v>
      </c>
      <c r="M21" s="33">
        <v>41966</v>
      </c>
      <c r="N21" s="2">
        <v>58.4</v>
      </c>
      <c r="O21" s="5">
        <v>15</v>
      </c>
      <c r="P21" s="2">
        <v>29.8</v>
      </c>
      <c r="Q21" s="33">
        <v>41959</v>
      </c>
      <c r="R21" s="2">
        <v>10.728666666666669</v>
      </c>
      <c r="S21" s="2">
        <v>26.856646642254315</v>
      </c>
    </row>
    <row r="22" spans="1:19" ht="13.5" thickBot="1" x14ac:dyDescent="0.25">
      <c r="A22" s="24" t="s">
        <v>11</v>
      </c>
      <c r="B22" s="25">
        <v>2.8164516129032258</v>
      </c>
      <c r="C22" s="25">
        <v>10.1498064516129</v>
      </c>
      <c r="D22" s="25">
        <v>6.4854193548387107</v>
      </c>
      <c r="E22" s="25">
        <v>15.93</v>
      </c>
      <c r="F22" s="34">
        <v>41987</v>
      </c>
      <c r="G22" s="25">
        <v>-1.401</v>
      </c>
      <c r="H22" s="34">
        <v>41976</v>
      </c>
      <c r="I22" s="25">
        <v>82.986451612903238</v>
      </c>
      <c r="J22" s="25">
        <v>145.57800000000003</v>
      </c>
      <c r="K22" s="25">
        <v>2.112709677419355</v>
      </c>
      <c r="L22" s="25">
        <v>14.62</v>
      </c>
      <c r="M22" s="34">
        <v>42001</v>
      </c>
      <c r="N22" s="25">
        <v>17.8</v>
      </c>
      <c r="O22" s="26">
        <v>15</v>
      </c>
      <c r="P22" s="25">
        <v>5.4</v>
      </c>
      <c r="Q22" s="34">
        <v>41979</v>
      </c>
      <c r="R22" s="25">
        <v>7.5241290322580658</v>
      </c>
      <c r="S22" s="25">
        <v>23.541574557017576</v>
      </c>
    </row>
    <row r="23" spans="1:19" ht="13.5" thickTop="1" x14ac:dyDescent="0.2">
      <c r="A23" s="15" t="s">
        <v>23</v>
      </c>
      <c r="B23" s="2">
        <v>7.9506467037890411</v>
      </c>
      <c r="C23" s="2">
        <v>20.095273969534052</v>
      </c>
      <c r="D23" s="2">
        <v>13.91590654761905</v>
      </c>
      <c r="E23" s="2">
        <v>38.68</v>
      </c>
      <c r="F23" s="33">
        <v>37846</v>
      </c>
      <c r="G23" s="2">
        <v>-7.93</v>
      </c>
      <c r="H23" s="33">
        <v>37670</v>
      </c>
      <c r="I23" s="2">
        <v>70.416067012288778</v>
      </c>
      <c r="J23" s="2">
        <v>5493.424</v>
      </c>
      <c r="K23" s="2">
        <v>1.9770502880184335</v>
      </c>
      <c r="L23" s="2">
        <v>17.5</v>
      </c>
      <c r="M23" s="33">
        <v>37724</v>
      </c>
      <c r="N23" s="2">
        <v>552.4</v>
      </c>
      <c r="O23" s="5">
        <v>143</v>
      </c>
      <c r="P23" s="2">
        <v>41.2</v>
      </c>
      <c r="Q23" s="33">
        <v>37868</v>
      </c>
      <c r="R23" s="2">
        <v>15.142647383512545</v>
      </c>
      <c r="S23" s="2">
        <v>1068.3092035608265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-7.9000000000000001E-2</v>
      </c>
      <c r="G28" s="14" t="s">
        <v>25</v>
      </c>
      <c r="H28" s="32">
        <v>37928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-0.14599999999999999</v>
      </c>
      <c r="G29" s="14" t="s">
        <v>25</v>
      </c>
      <c r="H29" s="32">
        <v>37719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208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20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12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7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3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9" sqref="U9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15" t="s">
        <v>81</v>
      </c>
    </row>
    <row r="2" spans="1:19" x14ac:dyDescent="0.2">
      <c r="B2" s="15" t="s">
        <v>44</v>
      </c>
    </row>
    <row r="3" spans="1:19" x14ac:dyDescent="0.2">
      <c r="B3" s="15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50">
        <v>0.22925806451612893</v>
      </c>
      <c r="C11" s="50">
        <v>10.770451612903226</v>
      </c>
      <c r="D11" s="50">
        <v>5.3421055107526874</v>
      </c>
      <c r="E11" s="50">
        <v>19.64</v>
      </c>
      <c r="F11" s="51">
        <v>44588</v>
      </c>
      <c r="G11" s="50">
        <v>-6.8710000000000004</v>
      </c>
      <c r="H11" s="51">
        <v>44568</v>
      </c>
      <c r="I11" s="50">
        <v>82.27997983870965</v>
      </c>
      <c r="J11" s="50">
        <v>215.95099999999996</v>
      </c>
      <c r="K11" s="50">
        <v>2.1541021505376343</v>
      </c>
      <c r="L11" s="50">
        <v>20.18</v>
      </c>
      <c r="M11" s="51">
        <v>44583</v>
      </c>
      <c r="N11" s="50">
        <v>42.139999999999993</v>
      </c>
      <c r="O11" s="52">
        <v>13</v>
      </c>
      <c r="P11" s="50">
        <v>13.759999999999996</v>
      </c>
      <c r="Q11" s="51">
        <v>44571</v>
      </c>
      <c r="R11" s="50">
        <v>4.9751955645161301</v>
      </c>
      <c r="S11" s="50">
        <v>29.952075008786885</v>
      </c>
    </row>
    <row r="12" spans="1:19" x14ac:dyDescent="0.2">
      <c r="A12" s="15" t="s">
        <v>1</v>
      </c>
      <c r="B12" s="50">
        <v>4.7287142857142852</v>
      </c>
      <c r="C12" s="50">
        <v>15.236785714285711</v>
      </c>
      <c r="D12" s="50">
        <v>9.8603437500000002</v>
      </c>
      <c r="E12" s="50">
        <v>22.1</v>
      </c>
      <c r="F12" s="51">
        <v>44245</v>
      </c>
      <c r="G12" s="50">
        <v>-0.23599999999999999</v>
      </c>
      <c r="H12" s="51">
        <v>44241</v>
      </c>
      <c r="I12" s="50">
        <v>81.543601190476195</v>
      </c>
      <c r="J12" s="50">
        <v>260.95</v>
      </c>
      <c r="K12" s="50">
        <v>2.8918005952380961</v>
      </c>
      <c r="L12" s="50">
        <v>15.66</v>
      </c>
      <c r="M12" s="51">
        <v>44247</v>
      </c>
      <c r="N12" s="50">
        <v>20.209999999999997</v>
      </c>
      <c r="O12" s="52">
        <v>6</v>
      </c>
      <c r="P12" s="50">
        <v>13.329999999999998</v>
      </c>
      <c r="Q12" s="51">
        <v>44249</v>
      </c>
      <c r="R12" s="50">
        <v>9.2946860119047621</v>
      </c>
      <c r="S12" s="50">
        <v>46.252989702710686</v>
      </c>
    </row>
    <row r="13" spans="1:19" x14ac:dyDescent="0.2">
      <c r="A13" s="15" t="s">
        <v>2</v>
      </c>
      <c r="B13" s="50">
        <v>3.7671612903225795</v>
      </c>
      <c r="C13" s="50">
        <v>16.20225806451613</v>
      </c>
      <c r="D13" s="50">
        <v>9.8446698838938467</v>
      </c>
      <c r="E13" s="50">
        <v>24.51</v>
      </c>
      <c r="F13" s="51">
        <v>44286</v>
      </c>
      <c r="G13" s="50">
        <v>-2.87</v>
      </c>
      <c r="H13" s="51">
        <v>44265</v>
      </c>
      <c r="I13" s="50">
        <v>72.120912405628005</v>
      </c>
      <c r="J13" s="50">
        <v>478.80799999999999</v>
      </c>
      <c r="K13" s="50">
        <v>2.8220200183024482</v>
      </c>
      <c r="L13" s="50">
        <v>17.18</v>
      </c>
      <c r="M13" s="51">
        <v>44275</v>
      </c>
      <c r="N13" s="50">
        <v>9.6750000000000007</v>
      </c>
      <c r="O13" s="52">
        <v>6</v>
      </c>
      <c r="P13" s="50">
        <v>5.375</v>
      </c>
      <c r="Q13" s="51">
        <v>44263</v>
      </c>
      <c r="R13" s="50">
        <v>10.827373083962479</v>
      </c>
      <c r="S13" s="50">
        <v>81.171367181587158</v>
      </c>
    </row>
    <row r="14" spans="1:19" x14ac:dyDescent="0.2">
      <c r="A14" s="15" t="s">
        <v>3</v>
      </c>
      <c r="B14" s="50">
        <v>5.9913666666666661</v>
      </c>
      <c r="C14" s="50">
        <v>17.973999999999997</v>
      </c>
      <c r="D14" s="50">
        <v>11.706586805555554</v>
      </c>
      <c r="E14" s="50">
        <v>24.63</v>
      </c>
      <c r="F14" s="51">
        <v>44288</v>
      </c>
      <c r="G14" s="50">
        <v>-1.1830000000000001</v>
      </c>
      <c r="H14" s="51">
        <v>44299</v>
      </c>
      <c r="I14" s="50">
        <v>68.996944444444438</v>
      </c>
      <c r="J14" s="50">
        <v>529.88900000000001</v>
      </c>
      <c r="K14" s="50">
        <v>2.6275430555555555</v>
      </c>
      <c r="L14" s="50">
        <v>13.57</v>
      </c>
      <c r="M14" s="51">
        <v>44289</v>
      </c>
      <c r="N14" s="50">
        <v>17.844999999999999</v>
      </c>
      <c r="O14" s="52">
        <v>11</v>
      </c>
      <c r="P14" s="50">
        <v>5.375</v>
      </c>
      <c r="Q14" s="51">
        <v>44297</v>
      </c>
      <c r="R14" s="50">
        <v>14.942430555555559</v>
      </c>
      <c r="S14" s="50">
        <v>95.922623495726697</v>
      </c>
    </row>
    <row r="15" spans="1:19" x14ac:dyDescent="0.2">
      <c r="A15" s="15" t="s">
        <v>4</v>
      </c>
      <c r="B15" s="50">
        <v>8.1589032258064513</v>
      </c>
      <c r="C15" s="50">
        <v>23.448709677419341</v>
      </c>
      <c r="D15" s="50">
        <v>15.939202956989245</v>
      </c>
      <c r="E15" s="50">
        <v>30.64</v>
      </c>
      <c r="F15" s="51">
        <v>44324</v>
      </c>
      <c r="G15" s="50">
        <v>-9.5000000000000001E-2</v>
      </c>
      <c r="H15" s="51">
        <v>44318</v>
      </c>
      <c r="I15" s="50">
        <v>63.178131720430095</v>
      </c>
      <c r="J15" s="50">
        <v>697.53000000000031</v>
      </c>
      <c r="K15" s="50">
        <v>2.0044254032258064</v>
      </c>
      <c r="L15" s="50">
        <v>16.71</v>
      </c>
      <c r="M15" s="51">
        <v>44325</v>
      </c>
      <c r="N15" s="50">
        <v>43.864999999999995</v>
      </c>
      <c r="O15" s="52">
        <v>7</v>
      </c>
      <c r="P15" s="50">
        <v>20</v>
      </c>
      <c r="Q15" s="51">
        <v>44347</v>
      </c>
      <c r="R15" s="50">
        <v>20.252795698924732</v>
      </c>
      <c r="S15" s="50">
        <v>135.65912798811971</v>
      </c>
    </row>
    <row r="16" spans="1:19" x14ac:dyDescent="0.2">
      <c r="A16" s="15" t="s">
        <v>5</v>
      </c>
      <c r="B16" s="50">
        <v>13.192333333333336</v>
      </c>
      <c r="C16" s="50">
        <v>28.148999999999997</v>
      </c>
      <c r="D16" s="50">
        <v>20.41534027777778</v>
      </c>
      <c r="E16" s="50">
        <v>35.76</v>
      </c>
      <c r="F16" s="51">
        <v>44361</v>
      </c>
      <c r="G16" s="50">
        <v>8.49</v>
      </c>
      <c r="H16" s="51">
        <v>44375</v>
      </c>
      <c r="I16" s="50">
        <v>67.830930555555554</v>
      </c>
      <c r="J16" s="50">
        <v>737.2399999999999</v>
      </c>
      <c r="K16" s="50">
        <v>1.994118055555556</v>
      </c>
      <c r="L16" s="50">
        <v>13.22</v>
      </c>
      <c r="M16" s="51">
        <v>44363</v>
      </c>
      <c r="N16" s="50">
        <v>42.565000000000005</v>
      </c>
      <c r="O16" s="52">
        <v>9</v>
      </c>
      <c r="P16" s="50">
        <v>14.190000000000001</v>
      </c>
      <c r="Q16" s="51">
        <v>44348</v>
      </c>
      <c r="R16" s="50">
        <v>24.666493055555556</v>
      </c>
      <c r="S16" s="50">
        <v>157.33347717296462</v>
      </c>
    </row>
    <row r="17" spans="1:19" x14ac:dyDescent="0.2">
      <c r="A17" s="15" t="s">
        <v>6</v>
      </c>
      <c r="B17" s="50">
        <v>14.877096774193546</v>
      </c>
      <c r="C17" s="50">
        <v>30.556774193548389</v>
      </c>
      <c r="D17" s="50">
        <v>22.557352150537628</v>
      </c>
      <c r="E17" s="50">
        <v>39.54</v>
      </c>
      <c r="F17" s="51">
        <v>44399</v>
      </c>
      <c r="G17" s="50">
        <v>9.24</v>
      </c>
      <c r="H17" s="51">
        <v>44386</v>
      </c>
      <c r="I17" s="50">
        <v>59.845813172043016</v>
      </c>
      <c r="J17" s="50">
        <v>786.73899999999981</v>
      </c>
      <c r="K17" s="50">
        <v>2.2185517473118286</v>
      </c>
      <c r="L17" s="50">
        <v>14.36</v>
      </c>
      <c r="M17" s="51">
        <v>44397</v>
      </c>
      <c r="N17" s="50">
        <v>2.58</v>
      </c>
      <c r="O17" s="52">
        <v>3</v>
      </c>
      <c r="P17" s="50">
        <v>1.29</v>
      </c>
      <c r="Q17" s="51">
        <v>44388</v>
      </c>
      <c r="R17" s="50">
        <v>28.640439401738732</v>
      </c>
      <c r="S17" s="50">
        <v>182.50577673411246</v>
      </c>
    </row>
    <row r="18" spans="1:19" x14ac:dyDescent="0.2">
      <c r="A18" s="15" t="s">
        <v>7</v>
      </c>
      <c r="B18" s="50">
        <v>14.8</v>
      </c>
      <c r="C18" s="50">
        <v>30.880645161290321</v>
      </c>
      <c r="D18" s="50">
        <v>22.421901881720427</v>
      </c>
      <c r="E18" s="50">
        <v>39.25</v>
      </c>
      <c r="F18" s="51">
        <v>44422</v>
      </c>
      <c r="G18" s="50">
        <v>8.5</v>
      </c>
      <c r="H18" s="51">
        <v>44410</v>
      </c>
      <c r="I18" s="50">
        <v>58.366169354838711</v>
      </c>
      <c r="J18" s="50">
        <v>742.36399999999981</v>
      </c>
      <c r="K18" s="50">
        <v>1.9878541666666667</v>
      </c>
      <c r="L18" s="50">
        <v>14.46</v>
      </c>
      <c r="M18" s="51">
        <v>44420</v>
      </c>
      <c r="N18" s="50">
        <v>2.58</v>
      </c>
      <c r="O18" s="52">
        <v>4</v>
      </c>
      <c r="P18" s="50">
        <v>1.29</v>
      </c>
      <c r="Q18" s="51">
        <v>44418</v>
      </c>
      <c r="R18" s="50">
        <v>28.665719086021497</v>
      </c>
      <c r="S18" s="50">
        <v>167.68495480714714</v>
      </c>
    </row>
    <row r="19" spans="1:19" x14ac:dyDescent="0.2">
      <c r="A19" s="15" t="s">
        <v>8</v>
      </c>
      <c r="B19" s="50">
        <v>13.188833333333328</v>
      </c>
      <c r="C19" s="50">
        <v>25.786333333333335</v>
      </c>
      <c r="D19" s="50">
        <v>19.01739375</v>
      </c>
      <c r="E19" s="50">
        <v>31.85</v>
      </c>
      <c r="F19" s="51">
        <v>44444</v>
      </c>
      <c r="G19" s="50">
        <v>7.2750000000000004</v>
      </c>
      <c r="H19" s="51">
        <v>44458</v>
      </c>
      <c r="I19" s="50">
        <v>75.309736111111093</v>
      </c>
      <c r="J19" s="50">
        <v>478.36799999999999</v>
      </c>
      <c r="K19" s="50">
        <v>1.5240673611111109</v>
      </c>
      <c r="L19" s="50">
        <v>10.71</v>
      </c>
      <c r="M19" s="51">
        <v>44464</v>
      </c>
      <c r="N19" s="50">
        <v>68.380000000000024</v>
      </c>
      <c r="O19" s="52">
        <v>8</v>
      </c>
      <c r="P19" s="50">
        <v>41.505000000000017</v>
      </c>
      <c r="Q19" s="51">
        <v>44440</v>
      </c>
      <c r="R19" s="50">
        <v>21.697333333333333</v>
      </c>
      <c r="S19" s="50">
        <v>93.63398475413257</v>
      </c>
    </row>
    <row r="20" spans="1:19" x14ac:dyDescent="0.2">
      <c r="A20" s="15" t="s">
        <v>9</v>
      </c>
      <c r="B20" s="50">
        <v>6.1760322580645157</v>
      </c>
      <c r="C20" s="50">
        <v>21.242258064516133</v>
      </c>
      <c r="D20" s="50">
        <v>13.451666666666666</v>
      </c>
      <c r="E20" s="50">
        <v>25.19</v>
      </c>
      <c r="F20" s="51">
        <v>44471</v>
      </c>
      <c r="G20" s="50">
        <v>-1.3120000000000001</v>
      </c>
      <c r="H20" s="51">
        <v>44493</v>
      </c>
      <c r="I20" s="50">
        <v>73.303615591397858</v>
      </c>
      <c r="J20" s="50">
        <v>386.55599999999981</v>
      </c>
      <c r="K20" s="50">
        <v>1.7451411290322576</v>
      </c>
      <c r="L20" s="50">
        <v>11.51</v>
      </c>
      <c r="M20" s="51">
        <v>44482</v>
      </c>
      <c r="N20" s="50">
        <v>24.295000000000002</v>
      </c>
      <c r="O20" s="52">
        <v>5</v>
      </c>
      <c r="P20" s="50">
        <v>11.18</v>
      </c>
      <c r="Q20" s="51">
        <v>44472</v>
      </c>
      <c r="R20" s="50">
        <v>15.341713709677418</v>
      </c>
      <c r="S20" s="50">
        <v>66.850904155033248</v>
      </c>
    </row>
    <row r="21" spans="1:19" x14ac:dyDescent="0.2">
      <c r="A21" s="15" t="s">
        <v>10</v>
      </c>
      <c r="B21" s="50">
        <v>3.8066333333333335</v>
      </c>
      <c r="C21" s="50">
        <v>13.163833333333338</v>
      </c>
      <c r="D21" s="50">
        <v>8.5656423611111112</v>
      </c>
      <c r="E21" s="50">
        <v>18.03</v>
      </c>
      <c r="F21" s="51">
        <v>44502</v>
      </c>
      <c r="G21" s="50">
        <v>-2.9380000000000002</v>
      </c>
      <c r="H21" s="51">
        <v>44519</v>
      </c>
      <c r="I21" s="50">
        <v>76.096361111111094</v>
      </c>
      <c r="J21" s="50">
        <v>225.57400000000001</v>
      </c>
      <c r="K21" s="50">
        <v>2.7292555555555555</v>
      </c>
      <c r="L21" s="50">
        <v>17.87</v>
      </c>
      <c r="M21" s="51">
        <v>44506</v>
      </c>
      <c r="N21" s="50">
        <v>79.335000000000008</v>
      </c>
      <c r="O21" s="52">
        <v>14</v>
      </c>
      <c r="P21" s="50">
        <v>46.655000000000015</v>
      </c>
      <c r="Q21" s="51">
        <v>44523</v>
      </c>
      <c r="R21" s="50">
        <v>9.6020513888888868</v>
      </c>
      <c r="S21" s="50">
        <v>40.785126781465003</v>
      </c>
    </row>
    <row r="22" spans="1:19" ht="13.5" thickBot="1" x14ac:dyDescent="0.25">
      <c r="A22" s="24" t="s">
        <v>11</v>
      </c>
      <c r="B22" s="25">
        <v>2.5719354838709672</v>
      </c>
      <c r="C22" s="25">
        <v>9.6719677419354824</v>
      </c>
      <c r="D22" s="25">
        <v>5.8538245967741913</v>
      </c>
      <c r="E22" s="25">
        <v>17.62</v>
      </c>
      <c r="F22" s="34">
        <v>44924</v>
      </c>
      <c r="G22" s="25">
        <v>-0.70699999999999996</v>
      </c>
      <c r="H22" s="34">
        <v>44899</v>
      </c>
      <c r="I22" s="25">
        <v>91.187452956989247</v>
      </c>
      <c r="J22" s="25">
        <v>124.051</v>
      </c>
      <c r="K22" s="25">
        <v>1.6675073924731183</v>
      </c>
      <c r="L22" s="25">
        <v>14.69</v>
      </c>
      <c r="M22" s="34">
        <v>44903</v>
      </c>
      <c r="N22" s="25">
        <v>25.584999999999997</v>
      </c>
      <c r="O22" s="26">
        <v>21</v>
      </c>
      <c r="P22" s="25">
        <v>9.4599999999999991</v>
      </c>
      <c r="Q22" s="34">
        <v>44900</v>
      </c>
      <c r="R22" s="25">
        <v>7.2394536290322575</v>
      </c>
      <c r="S22" s="25">
        <v>18.598386157751818</v>
      </c>
    </row>
    <row r="23" spans="1:19" ht="13.5" thickTop="1" x14ac:dyDescent="0.2">
      <c r="A23" s="15" t="s">
        <v>23</v>
      </c>
      <c r="B23" s="50">
        <v>7.6240223374295946</v>
      </c>
      <c r="C23" s="50">
        <v>20.256918074756786</v>
      </c>
      <c r="D23" s="50">
        <v>13.748002549314927</v>
      </c>
      <c r="E23" s="50">
        <v>39.54</v>
      </c>
      <c r="F23" s="51">
        <v>44399</v>
      </c>
      <c r="G23" s="50">
        <v>-6.8710000000000004</v>
      </c>
      <c r="H23" s="51">
        <v>44203</v>
      </c>
      <c r="I23" s="50">
        <v>72.50497070439458</v>
      </c>
      <c r="J23" s="50">
        <v>5664.0199999999995</v>
      </c>
      <c r="K23" s="50">
        <v>2.1971988858804696</v>
      </c>
      <c r="L23" s="50">
        <v>20.18</v>
      </c>
      <c r="M23" s="51">
        <v>44218</v>
      </c>
      <c r="N23" s="50">
        <v>379.05500000000001</v>
      </c>
      <c r="O23" s="52">
        <v>107</v>
      </c>
      <c r="P23" s="50">
        <v>46.655000000000015</v>
      </c>
      <c r="Q23" s="51">
        <v>44523</v>
      </c>
      <c r="R23" s="50">
        <v>16.345473709925944</v>
      </c>
      <c r="S23" s="50">
        <v>1116.3507939395379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-1.3120000000000001</v>
      </c>
      <c r="G28" s="14" t="s">
        <v>25</v>
      </c>
      <c r="H28" s="32">
        <v>44493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-9.5000000000000001E-2</v>
      </c>
      <c r="G29" s="14" t="s">
        <v>25</v>
      </c>
      <c r="H29" s="32">
        <v>44318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174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 s="49">
        <v>-1</v>
      </c>
      <c r="C34" s="49" t="s">
        <v>30</v>
      </c>
      <c r="D34" s="53">
        <v>0</v>
      </c>
      <c r="E34" s="49" t="s">
        <v>25</v>
      </c>
      <c r="F34" s="17">
        <v>14</v>
      </c>
      <c r="G34" s="14" t="s">
        <v>32</v>
      </c>
      <c r="H34" s="14"/>
      <c r="I34" s="14"/>
      <c r="J34" s="14"/>
    </row>
    <row r="35" spans="1:10" x14ac:dyDescent="0.2">
      <c r="A35" s="14"/>
      <c r="B35" s="49">
        <v>-2.5</v>
      </c>
      <c r="C35" s="49" t="s">
        <v>31</v>
      </c>
      <c r="D35" s="53">
        <v>-1</v>
      </c>
      <c r="E35" s="49" t="s">
        <v>25</v>
      </c>
      <c r="F35" s="17">
        <v>12</v>
      </c>
      <c r="G35" s="14" t="s">
        <v>32</v>
      </c>
      <c r="H35" s="14"/>
      <c r="I35" s="14"/>
      <c r="J35" s="14"/>
    </row>
    <row r="36" spans="1:10" x14ac:dyDescent="0.2">
      <c r="A36" s="14"/>
      <c r="B36" s="17">
        <v>-5</v>
      </c>
      <c r="C36" s="17" t="s">
        <v>31</v>
      </c>
      <c r="D36" s="47">
        <v>-2.5</v>
      </c>
      <c r="E36" s="14" t="s">
        <v>25</v>
      </c>
      <c r="F36" s="17">
        <v>4</v>
      </c>
      <c r="G36" s="14" t="s">
        <v>32</v>
      </c>
      <c r="H36" s="14"/>
      <c r="I36" s="14"/>
      <c r="J36" s="14"/>
    </row>
    <row r="37" spans="1:10" x14ac:dyDescent="0.2">
      <c r="A37" s="14"/>
      <c r="C37" s="17" t="s">
        <v>46</v>
      </c>
      <c r="D37" s="53">
        <v>-5</v>
      </c>
      <c r="E37" s="49" t="s">
        <v>25</v>
      </c>
      <c r="F37" s="17">
        <v>3</v>
      </c>
      <c r="G37" s="14" t="s">
        <v>32</v>
      </c>
      <c r="H37" s="14"/>
      <c r="I37" s="14"/>
      <c r="J37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K28" sqref="K28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15" t="s">
        <v>82</v>
      </c>
    </row>
    <row r="2" spans="1:19" x14ac:dyDescent="0.2">
      <c r="B2" s="15" t="s">
        <v>44</v>
      </c>
    </row>
    <row r="3" spans="1:19" x14ac:dyDescent="0.2">
      <c r="B3" s="15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50">
        <v>-1.6887741935483869</v>
      </c>
      <c r="C11" s="50">
        <v>11.551677419354839</v>
      </c>
      <c r="D11" s="50">
        <v>4.166995295698924</v>
      </c>
      <c r="E11" s="50">
        <v>19.100000000000001</v>
      </c>
      <c r="F11" s="51">
        <v>44930</v>
      </c>
      <c r="G11" s="50">
        <v>-6.7949999999999999</v>
      </c>
      <c r="H11" s="51">
        <v>44941</v>
      </c>
      <c r="I11" s="50">
        <v>78.705954301075266</v>
      </c>
      <c r="J11" s="50">
        <v>270.25</v>
      </c>
      <c r="K11" s="50">
        <v>1.791882392473118</v>
      </c>
      <c r="L11" s="50">
        <v>15.19</v>
      </c>
      <c r="M11" s="51">
        <v>44930</v>
      </c>
      <c r="N11" s="50">
        <v>12.899999999999997</v>
      </c>
      <c r="O11" s="52">
        <v>11</v>
      </c>
      <c r="P11" s="50">
        <v>6.4499999999999993</v>
      </c>
      <c r="Q11" s="51">
        <v>44930</v>
      </c>
      <c r="R11" s="50">
        <v>4.3810766129032261</v>
      </c>
      <c r="S11" s="50">
        <v>29.813803479800384</v>
      </c>
    </row>
    <row r="12" spans="1:19" x14ac:dyDescent="0.2">
      <c r="A12" s="15" t="s">
        <v>1</v>
      </c>
      <c r="B12" s="50">
        <v>0.62242857142857133</v>
      </c>
      <c r="C12" s="50">
        <v>15.12857142857143</v>
      </c>
      <c r="D12" s="50">
        <v>7.7178824404761928</v>
      </c>
      <c r="E12" s="50">
        <v>20.99</v>
      </c>
      <c r="F12" s="51">
        <v>44594</v>
      </c>
      <c r="G12" s="50">
        <v>-3.8839999999999999</v>
      </c>
      <c r="H12" s="51">
        <v>44595</v>
      </c>
      <c r="I12" s="50">
        <v>69.94131696428569</v>
      </c>
      <c r="J12" s="50">
        <v>326.70799999999997</v>
      </c>
      <c r="K12" s="50">
        <v>2.1154107142857144</v>
      </c>
      <c r="L12" s="50">
        <v>16.079999999999998</v>
      </c>
      <c r="M12" s="51">
        <v>44593</v>
      </c>
      <c r="N12" s="50">
        <v>0.64500000000000002</v>
      </c>
      <c r="O12" s="52">
        <v>3</v>
      </c>
      <c r="P12" s="50">
        <v>0.215</v>
      </c>
      <c r="Q12" s="51">
        <v>44593</v>
      </c>
      <c r="R12" s="50">
        <v>7.8657008928571441</v>
      </c>
      <c r="S12" s="50">
        <v>50.021013873189432</v>
      </c>
    </row>
    <row r="13" spans="1:19" x14ac:dyDescent="0.2">
      <c r="A13" s="15" t="s">
        <v>2</v>
      </c>
      <c r="B13" s="50">
        <v>5.2245806451612911</v>
      </c>
      <c r="C13" s="50">
        <v>13.856774193548391</v>
      </c>
      <c r="D13" s="50">
        <v>9.555967069892473</v>
      </c>
      <c r="E13" s="50">
        <v>18.57</v>
      </c>
      <c r="F13" s="51">
        <v>44621</v>
      </c>
      <c r="G13" s="50">
        <v>-0.503</v>
      </c>
      <c r="H13" s="51">
        <v>44623</v>
      </c>
      <c r="I13" s="50">
        <v>75.976592741935477</v>
      </c>
      <c r="J13" s="50">
        <v>330.65500000000009</v>
      </c>
      <c r="K13" s="50">
        <v>3.1185073924731186</v>
      </c>
      <c r="L13" s="50">
        <v>14.68</v>
      </c>
      <c r="M13" s="51">
        <v>44640</v>
      </c>
      <c r="N13" s="50">
        <v>32.034999999999997</v>
      </c>
      <c r="O13" s="52">
        <v>17</v>
      </c>
      <c r="P13" s="50">
        <v>10.535</v>
      </c>
      <c r="Q13" s="51">
        <v>44634</v>
      </c>
      <c r="R13" s="50">
        <v>10.454969758064514</v>
      </c>
      <c r="S13" s="50">
        <v>62.275090285854894</v>
      </c>
    </row>
    <row r="14" spans="1:19" x14ac:dyDescent="0.2">
      <c r="A14" s="15" t="s">
        <v>3</v>
      </c>
      <c r="B14" s="50">
        <v>5.2068333333333339</v>
      </c>
      <c r="C14" s="50">
        <v>18.341999999999999</v>
      </c>
      <c r="D14" s="50">
        <v>11.66198125</v>
      </c>
      <c r="E14" s="50">
        <v>24.98</v>
      </c>
      <c r="F14" s="51">
        <v>44666</v>
      </c>
      <c r="G14" s="50">
        <v>-2.6629999999999998</v>
      </c>
      <c r="H14" s="51">
        <v>44656</v>
      </c>
      <c r="I14" s="50">
        <v>69.072173611111111</v>
      </c>
      <c r="J14" s="50">
        <v>557.63499999999999</v>
      </c>
      <c r="K14" s="50">
        <v>2.7194902777777781</v>
      </c>
      <c r="L14" s="50">
        <v>17.62</v>
      </c>
      <c r="M14" s="51">
        <v>44662</v>
      </c>
      <c r="N14" s="50">
        <v>55.684999999999988</v>
      </c>
      <c r="O14" s="52">
        <v>12</v>
      </c>
      <c r="P14" s="50">
        <v>13.33</v>
      </c>
      <c r="Q14" s="51">
        <v>44670</v>
      </c>
      <c r="R14" s="50">
        <v>14.291711805555554</v>
      </c>
      <c r="S14" s="50">
        <v>100.6665404340134</v>
      </c>
    </row>
    <row r="15" spans="1:19" x14ac:dyDescent="0.2">
      <c r="A15" s="15" t="s">
        <v>4</v>
      </c>
      <c r="B15" s="50">
        <v>11.086387096774198</v>
      </c>
      <c r="C15" s="50">
        <v>26.701290322580643</v>
      </c>
      <c r="D15" s="50">
        <v>18.947284946236557</v>
      </c>
      <c r="E15" s="50">
        <v>34.340000000000003</v>
      </c>
      <c r="F15" s="51">
        <v>44702</v>
      </c>
      <c r="G15" s="50">
        <v>6.3019999999999996</v>
      </c>
      <c r="H15" s="51">
        <v>44690</v>
      </c>
      <c r="I15" s="50">
        <v>58.717264784946245</v>
      </c>
      <c r="J15" s="50">
        <v>755.43299999999988</v>
      </c>
      <c r="K15" s="50">
        <v>2.4568676075268807</v>
      </c>
      <c r="L15" s="50">
        <v>14.45</v>
      </c>
      <c r="M15" s="51">
        <v>44700</v>
      </c>
      <c r="N15" s="50">
        <v>15.694999999999999</v>
      </c>
      <c r="O15" s="52">
        <v>5</v>
      </c>
      <c r="P15" s="50">
        <v>7.0950000000000006</v>
      </c>
      <c r="Q15" s="51">
        <v>44683</v>
      </c>
      <c r="R15" s="50">
        <v>21.862876344086015</v>
      </c>
      <c r="S15" s="50">
        <v>165.07554213757879</v>
      </c>
    </row>
    <row r="16" spans="1:19" x14ac:dyDescent="0.2">
      <c r="A16" s="15" t="s">
        <v>5</v>
      </c>
      <c r="B16" s="50">
        <v>14.894000000000002</v>
      </c>
      <c r="C16" s="50">
        <v>31.875999999999998</v>
      </c>
      <c r="D16" s="50">
        <v>23.379111111111111</v>
      </c>
      <c r="E16" s="50">
        <v>40.729999999999997</v>
      </c>
      <c r="F16" s="51">
        <v>44730</v>
      </c>
      <c r="G16" s="50">
        <v>9.58</v>
      </c>
      <c r="H16" s="51">
        <v>44740</v>
      </c>
      <c r="I16" s="50">
        <v>53.091138888888885</v>
      </c>
      <c r="J16" s="50">
        <v>784.75099999999998</v>
      </c>
      <c r="K16" s="50">
        <v>2.1178597222222226</v>
      </c>
      <c r="L16" s="50">
        <v>13.63</v>
      </c>
      <c r="M16" s="51">
        <v>44730</v>
      </c>
      <c r="N16" s="50">
        <v>13.33</v>
      </c>
      <c r="O16" s="52">
        <v>7</v>
      </c>
      <c r="P16" s="50">
        <v>4.7300000000000004</v>
      </c>
      <c r="Q16" s="51">
        <v>44734</v>
      </c>
      <c r="R16" s="50">
        <v>29.428479166666666</v>
      </c>
      <c r="S16" s="50">
        <v>189.92311405100745</v>
      </c>
    </row>
    <row r="17" spans="1:19" x14ac:dyDescent="0.2">
      <c r="A17" s="15" t="s">
        <v>6</v>
      </c>
      <c r="B17" s="50">
        <v>16.402645161290323</v>
      </c>
      <c r="C17" s="50">
        <v>33.608387096774187</v>
      </c>
      <c r="D17" s="50">
        <v>24.785194892473122</v>
      </c>
      <c r="E17" s="50">
        <v>40.32</v>
      </c>
      <c r="F17" s="51">
        <v>44766</v>
      </c>
      <c r="G17" s="50">
        <v>7.9619999999999997</v>
      </c>
      <c r="H17" s="51">
        <v>44743</v>
      </c>
      <c r="I17" s="50">
        <v>53.647318548387076</v>
      </c>
      <c r="J17" s="50">
        <v>853.72399999999971</v>
      </c>
      <c r="K17" s="50">
        <v>2.1060907258064518</v>
      </c>
      <c r="L17" s="50">
        <v>11.96</v>
      </c>
      <c r="M17" s="51">
        <v>44749</v>
      </c>
      <c r="N17" s="50">
        <v>14.404999999999999</v>
      </c>
      <c r="O17" s="52">
        <v>2</v>
      </c>
      <c r="P17" s="50">
        <v>10.75</v>
      </c>
      <c r="Q17" s="51">
        <v>44748</v>
      </c>
      <c r="R17" s="50">
        <v>31.196982526881726</v>
      </c>
      <c r="S17" s="50">
        <v>201.43725899000736</v>
      </c>
    </row>
    <row r="18" spans="1:19" x14ac:dyDescent="0.2">
      <c r="A18" s="15" t="s">
        <v>7</v>
      </c>
      <c r="B18" s="50">
        <v>16.881290322580643</v>
      </c>
      <c r="C18" s="50">
        <v>33.201935483870976</v>
      </c>
      <c r="D18" s="50">
        <v>24.544408602150536</v>
      </c>
      <c r="E18" s="50">
        <v>39.18</v>
      </c>
      <c r="F18" s="51">
        <v>44785</v>
      </c>
      <c r="G18" s="50">
        <v>12.14</v>
      </c>
      <c r="H18" s="51">
        <v>44790</v>
      </c>
      <c r="I18" s="50">
        <v>58.635611559139775</v>
      </c>
      <c r="J18" s="50">
        <v>712.52800000000002</v>
      </c>
      <c r="K18" s="50">
        <v>1.8099348118279566</v>
      </c>
      <c r="L18" s="50">
        <v>15.25</v>
      </c>
      <c r="M18" s="51">
        <v>44786</v>
      </c>
      <c r="N18" s="50">
        <v>10.965</v>
      </c>
      <c r="O18" s="52">
        <v>8</v>
      </c>
      <c r="P18" s="50">
        <v>4.5150000000000006</v>
      </c>
      <c r="Q18" s="51">
        <v>44802</v>
      </c>
      <c r="R18" s="50">
        <v>30.479522849462366</v>
      </c>
      <c r="S18" s="50">
        <v>168.95789980038359</v>
      </c>
    </row>
    <row r="19" spans="1:19" x14ac:dyDescent="0.2">
      <c r="A19" s="15" t="s">
        <v>8</v>
      </c>
      <c r="B19" s="50">
        <v>11.855133333333335</v>
      </c>
      <c r="C19" s="50">
        <v>27.472666666666669</v>
      </c>
      <c r="D19" s="50">
        <v>19.470725000000005</v>
      </c>
      <c r="E19" s="50">
        <v>35.130000000000003</v>
      </c>
      <c r="F19" s="51">
        <v>44815</v>
      </c>
      <c r="G19" s="50">
        <v>6.3529999999999998</v>
      </c>
      <c r="H19" s="51">
        <v>44830</v>
      </c>
      <c r="I19" s="50">
        <v>61.912951388888878</v>
      </c>
      <c r="J19" s="50">
        <v>526.84299999999996</v>
      </c>
      <c r="K19" s="50">
        <v>1.8081041666666666</v>
      </c>
      <c r="L19" s="50">
        <v>19.48</v>
      </c>
      <c r="M19" s="51">
        <v>44817</v>
      </c>
      <c r="N19" s="50">
        <v>22.794999999999998</v>
      </c>
      <c r="O19" s="52">
        <v>6</v>
      </c>
      <c r="P19" s="50">
        <v>16.559999999999999</v>
      </c>
      <c r="Q19" s="51">
        <v>44817</v>
      </c>
      <c r="R19" s="50">
        <v>23.942444444444444</v>
      </c>
      <c r="S19" s="50">
        <v>114.33848815752073</v>
      </c>
    </row>
    <row r="20" spans="1:19" x14ac:dyDescent="0.2">
      <c r="A20" s="15" t="s">
        <v>9</v>
      </c>
      <c r="B20" s="50">
        <v>11.578387096774197</v>
      </c>
      <c r="C20" s="50">
        <v>25.191935483870971</v>
      </c>
      <c r="D20" s="50">
        <v>18.16477620967742</v>
      </c>
      <c r="E20" s="50">
        <v>30.29</v>
      </c>
      <c r="F20" s="51">
        <v>44838</v>
      </c>
      <c r="G20" s="50">
        <v>4.2560000000000002</v>
      </c>
      <c r="H20" s="51">
        <v>44835</v>
      </c>
      <c r="I20" s="50">
        <v>67.653904569892475</v>
      </c>
      <c r="J20" s="50">
        <v>342.90900000000005</v>
      </c>
      <c r="K20" s="50">
        <v>2.1108064516129033</v>
      </c>
      <c r="L20" s="50">
        <v>15.29</v>
      </c>
      <c r="M20" s="51">
        <v>44857</v>
      </c>
      <c r="N20" s="50">
        <v>7.3100000000000005</v>
      </c>
      <c r="O20" s="52">
        <v>6</v>
      </c>
      <c r="P20" s="50">
        <v>3.87</v>
      </c>
      <c r="Q20" s="51">
        <v>44851</v>
      </c>
      <c r="R20" s="50">
        <v>19.896740591397855</v>
      </c>
      <c r="S20" s="50">
        <v>85.738925392412824</v>
      </c>
    </row>
    <row r="21" spans="1:19" x14ac:dyDescent="0.2">
      <c r="A21" s="15" t="s">
        <v>10</v>
      </c>
      <c r="B21" s="50">
        <v>4.2966333333333333</v>
      </c>
      <c r="C21" s="50">
        <v>16.125333333333334</v>
      </c>
      <c r="D21" s="50">
        <v>10.153307638888887</v>
      </c>
      <c r="E21" s="50">
        <v>22.21</v>
      </c>
      <c r="F21" s="51">
        <v>44882</v>
      </c>
      <c r="G21" s="50">
        <v>-0.86</v>
      </c>
      <c r="H21" s="51">
        <v>44892</v>
      </c>
      <c r="I21" s="50">
        <v>81.745881944444434</v>
      </c>
      <c r="J21" s="50">
        <v>210.78800000000007</v>
      </c>
      <c r="K21" s="50">
        <v>1.5661590277777779</v>
      </c>
      <c r="L21" s="50">
        <v>15.57</v>
      </c>
      <c r="M21" s="51">
        <v>44886</v>
      </c>
      <c r="N21" s="50">
        <v>32.68</v>
      </c>
      <c r="O21" s="52">
        <v>18</v>
      </c>
      <c r="P21" s="50">
        <v>12.684999999999999</v>
      </c>
      <c r="Q21" s="51">
        <v>44886</v>
      </c>
      <c r="R21" s="50">
        <v>11.687843750000001</v>
      </c>
      <c r="S21" s="50">
        <v>34.124045404829928</v>
      </c>
    </row>
    <row r="22" spans="1:19" ht="13.5" thickBot="1" x14ac:dyDescent="0.25">
      <c r="A22" s="24" t="s">
        <v>11</v>
      </c>
      <c r="B22" s="25">
        <v>3.4596451612903225</v>
      </c>
      <c r="C22" s="25">
        <v>11.872806451612902</v>
      </c>
      <c r="D22" s="25">
        <v>7.3447016129032274</v>
      </c>
      <c r="E22" s="25">
        <v>19.39</v>
      </c>
      <c r="F22" s="34">
        <v>45285</v>
      </c>
      <c r="G22" s="25">
        <v>-1.0629999999999999</v>
      </c>
      <c r="H22" s="34">
        <v>45271</v>
      </c>
      <c r="I22" s="25">
        <v>90.753145161290306</v>
      </c>
      <c r="J22" s="25">
        <v>147.471</v>
      </c>
      <c r="K22" s="25">
        <v>1.7594724462365592</v>
      </c>
      <c r="L22" s="25">
        <v>13.22</v>
      </c>
      <c r="M22" s="34">
        <v>45291</v>
      </c>
      <c r="N22" s="25">
        <v>45.365000000000009</v>
      </c>
      <c r="O22" s="26">
        <v>16</v>
      </c>
      <c r="P22" s="25">
        <v>8.6</v>
      </c>
      <c r="Q22" s="34">
        <v>45273</v>
      </c>
      <c r="R22" s="25">
        <v>7.787733198924732</v>
      </c>
      <c r="S22" s="25">
        <v>21.411806407779473</v>
      </c>
    </row>
    <row r="23" spans="1:19" ht="13.5" thickTop="1" x14ac:dyDescent="0.2">
      <c r="A23" s="15" t="s">
        <v>23</v>
      </c>
      <c r="B23" s="50">
        <v>8.3182658218125969</v>
      </c>
      <c r="C23" s="50">
        <v>22.077448156682028</v>
      </c>
      <c r="D23" s="50">
        <v>14.991028005792373</v>
      </c>
      <c r="E23" s="50">
        <v>40.729999999999997</v>
      </c>
      <c r="F23" s="51">
        <v>44730</v>
      </c>
      <c r="G23" s="50">
        <v>-6.7949999999999999</v>
      </c>
      <c r="H23" s="51">
        <v>44576</v>
      </c>
      <c r="I23" s="50">
        <v>68.321104538690477</v>
      </c>
      <c r="J23" s="50">
        <v>5819.6949999999997</v>
      </c>
      <c r="K23" s="50">
        <v>2.1233821447239287</v>
      </c>
      <c r="L23" s="50">
        <v>19.48</v>
      </c>
      <c r="M23" s="51">
        <v>44817</v>
      </c>
      <c r="N23" s="50">
        <v>263.81</v>
      </c>
      <c r="O23" s="52">
        <v>111</v>
      </c>
      <c r="P23" s="50">
        <v>16.559999999999999</v>
      </c>
      <c r="Q23" s="51">
        <v>44817</v>
      </c>
      <c r="R23" s="50">
        <v>17.773006828437023</v>
      </c>
      <c r="S23" s="50">
        <v>1223.7835284143782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-0.52100000000000002</v>
      </c>
      <c r="G28" s="14" t="s">
        <v>25</v>
      </c>
      <c r="H28" s="32">
        <v>44871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-0.23699999999999999</v>
      </c>
      <c r="G29" s="14" t="s">
        <v>25</v>
      </c>
      <c r="H29" s="32">
        <v>44658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212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 s="49">
        <v>-1</v>
      </c>
      <c r="C34" s="49" t="s">
        <v>30</v>
      </c>
      <c r="D34" s="53">
        <v>0</v>
      </c>
      <c r="E34" s="49" t="s">
        <v>25</v>
      </c>
      <c r="F34" s="17">
        <v>23</v>
      </c>
      <c r="G34" s="14" t="s">
        <v>32</v>
      </c>
      <c r="H34" s="14"/>
      <c r="I34" s="14"/>
      <c r="J34" s="14"/>
    </row>
    <row r="35" spans="1:10" x14ac:dyDescent="0.2">
      <c r="A35" s="14"/>
      <c r="B35" s="49">
        <v>-2.5</v>
      </c>
      <c r="C35" s="49" t="s">
        <v>31</v>
      </c>
      <c r="D35" s="53">
        <v>-1</v>
      </c>
      <c r="E35" s="49" t="s">
        <v>25</v>
      </c>
      <c r="F35" s="17">
        <v>5</v>
      </c>
      <c r="G35" s="14" t="s">
        <v>32</v>
      </c>
      <c r="H35" s="14"/>
      <c r="I35" s="14"/>
      <c r="J35" s="14"/>
    </row>
    <row r="36" spans="1:10" x14ac:dyDescent="0.2">
      <c r="A36" s="14"/>
      <c r="B36" s="17">
        <v>-5</v>
      </c>
      <c r="C36" s="17" t="s">
        <v>31</v>
      </c>
      <c r="D36" s="47">
        <v>-2.5</v>
      </c>
      <c r="E36" s="14" t="s">
        <v>25</v>
      </c>
      <c r="F36" s="17">
        <v>10</v>
      </c>
      <c r="G36" s="14" t="s">
        <v>32</v>
      </c>
      <c r="H36" s="14"/>
      <c r="I36" s="14"/>
      <c r="J36" s="14"/>
    </row>
    <row r="37" spans="1:10" x14ac:dyDescent="0.2">
      <c r="A37" s="14"/>
      <c r="C37" s="17" t="s">
        <v>46</v>
      </c>
      <c r="D37" s="53">
        <v>-5</v>
      </c>
      <c r="E37" s="49" t="s">
        <v>25</v>
      </c>
      <c r="F37" s="17">
        <v>11</v>
      </c>
      <c r="G37" s="14" t="s">
        <v>32</v>
      </c>
      <c r="H37" s="14"/>
      <c r="I37" s="14"/>
      <c r="J37" s="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4"/>
    <col min="2" max="2" width="6.140625" style="14" customWidth="1"/>
    <col min="3" max="4" width="7.5703125" style="14" bestFit="1" customWidth="1"/>
    <col min="5" max="5" width="6.42578125" style="14" bestFit="1" customWidth="1"/>
    <col min="6" max="6" width="7.5703125" style="14" customWidth="1"/>
    <col min="7" max="7" width="5.7109375" style="14" customWidth="1"/>
    <col min="8" max="8" width="7.5703125" style="14" customWidth="1"/>
    <col min="9" max="9" width="7.5703125" style="14" bestFit="1" customWidth="1"/>
    <col min="10" max="11" width="7.5703125" style="14" customWidth="1"/>
    <col min="12" max="12" width="8.140625" style="14" bestFit="1" customWidth="1"/>
    <col min="13" max="13" width="7.5703125" style="14" bestFit="1" customWidth="1"/>
    <col min="14" max="14" width="5.5703125" style="14" bestFit="1" customWidth="1"/>
    <col min="15" max="15" width="7.7109375" style="14" bestFit="1" customWidth="1"/>
    <col min="16" max="16" width="5.42578125" style="14" bestFit="1" customWidth="1"/>
    <col min="17" max="17" width="7.5703125" style="14" bestFit="1" customWidth="1"/>
    <col min="18" max="18" width="9.42578125" style="14" customWidth="1"/>
    <col min="19" max="19" width="9" style="14" customWidth="1"/>
    <col min="20" max="20" width="6.5703125" style="14" customWidth="1"/>
    <col min="21" max="16384" width="11.42578125" style="14"/>
  </cols>
  <sheetData>
    <row r="1" spans="1:20" x14ac:dyDescent="0.2">
      <c r="B1" s="15" t="s">
        <v>108</v>
      </c>
      <c r="C1" s="58">
        <v>2023</v>
      </c>
    </row>
    <row r="2" spans="1:20" x14ac:dyDescent="0.2">
      <c r="B2" s="15" t="s">
        <v>44</v>
      </c>
    </row>
    <row r="3" spans="1:20" x14ac:dyDescent="0.2">
      <c r="B3" s="15" t="s">
        <v>45</v>
      </c>
    </row>
    <row r="6" spans="1:20" x14ac:dyDescent="0.2">
      <c r="B6" s="15" t="s">
        <v>109</v>
      </c>
      <c r="F6" s="59" t="s">
        <v>110</v>
      </c>
    </row>
    <row r="7" spans="1:20" x14ac:dyDescent="0.2">
      <c r="B7" s="15"/>
      <c r="E7" s="60" t="s">
        <v>111</v>
      </c>
      <c r="F7" s="59" t="s">
        <v>57</v>
      </c>
    </row>
    <row r="9" spans="1:20" x14ac:dyDescent="0.2"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112</v>
      </c>
      <c r="S9" s="13" t="s">
        <v>113</v>
      </c>
      <c r="T9" s="13" t="s">
        <v>42</v>
      </c>
    </row>
    <row r="10" spans="1:20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25</v>
      </c>
      <c r="T10" s="22" t="s">
        <v>41</v>
      </c>
    </row>
    <row r="11" spans="1:20" x14ac:dyDescent="0.2">
      <c r="A11" s="15" t="s">
        <v>0</v>
      </c>
      <c r="B11" s="44">
        <v>0.5220967741935485</v>
      </c>
      <c r="C11" s="44">
        <v>10.247193548387093</v>
      </c>
      <c r="D11" s="44">
        <v>4.9908709677419356</v>
      </c>
      <c r="E11" s="44">
        <v>16.38</v>
      </c>
      <c r="F11" s="45">
        <v>45658</v>
      </c>
      <c r="G11" s="44">
        <v>-4.1630000000000003</v>
      </c>
      <c r="H11" s="45">
        <v>45687</v>
      </c>
      <c r="I11" s="44">
        <v>79.583483870967754</v>
      </c>
      <c r="J11" s="44">
        <v>218.97499999999997</v>
      </c>
      <c r="K11" s="44">
        <v>2.5088064516129025</v>
      </c>
      <c r="L11" s="44">
        <v>15.8</v>
      </c>
      <c r="M11" s="45">
        <v>45680</v>
      </c>
      <c r="N11" s="44">
        <v>17.844999999999999</v>
      </c>
      <c r="O11" s="46">
        <v>12</v>
      </c>
      <c r="P11" s="44">
        <v>9.2449999999999992</v>
      </c>
      <c r="Q11" s="45">
        <v>45673</v>
      </c>
      <c r="R11" s="44">
        <v>5.2807096774193552</v>
      </c>
      <c r="S11" s="44">
        <v>6.6992903225806453</v>
      </c>
      <c r="T11" s="44">
        <v>31.580000000000005</v>
      </c>
    </row>
    <row r="12" spans="1:20" x14ac:dyDescent="0.2">
      <c r="A12" s="15" t="s">
        <v>1</v>
      </c>
      <c r="B12" s="44">
        <v>-1.0932857142857142</v>
      </c>
      <c r="C12" s="44">
        <v>12.251785714285715</v>
      </c>
      <c r="D12" s="44">
        <v>5.0240357142857155</v>
      </c>
      <c r="E12" s="44">
        <v>18.59</v>
      </c>
      <c r="F12" s="45">
        <v>45342</v>
      </c>
      <c r="G12" s="44">
        <v>-6.1189999999999998</v>
      </c>
      <c r="H12" s="45">
        <v>45334</v>
      </c>
      <c r="I12" s="44">
        <v>74.195928571428567</v>
      </c>
      <c r="J12" s="44">
        <v>308.01500000000004</v>
      </c>
      <c r="K12" s="44">
        <v>2.0863928571428572</v>
      </c>
      <c r="L12" s="44">
        <v>17.72</v>
      </c>
      <c r="M12" s="45">
        <v>45348</v>
      </c>
      <c r="N12" s="44">
        <v>19.564999999999998</v>
      </c>
      <c r="O12" s="46">
        <v>9</v>
      </c>
      <c r="P12" s="44">
        <v>14.62</v>
      </c>
      <c r="Q12" s="45">
        <v>45345</v>
      </c>
      <c r="R12" s="44">
        <v>5.8120714285714286</v>
      </c>
      <c r="S12" s="44">
        <v>6.5579285714285707</v>
      </c>
      <c r="T12" s="44">
        <v>41.748000000000005</v>
      </c>
    </row>
    <row r="13" spans="1:20" x14ac:dyDescent="0.2">
      <c r="A13" s="15" t="s">
        <v>2</v>
      </c>
      <c r="B13" s="44">
        <v>4.1708387096774189</v>
      </c>
      <c r="C13" s="44">
        <v>19.819354838709682</v>
      </c>
      <c r="D13" s="44">
        <v>12.054322580645165</v>
      </c>
      <c r="E13" s="44">
        <v>27.6</v>
      </c>
      <c r="F13" s="45">
        <v>45364</v>
      </c>
      <c r="G13" s="44">
        <v>-4.4930000000000003</v>
      </c>
      <c r="H13" s="45">
        <v>45356</v>
      </c>
      <c r="I13" s="44">
        <v>61.191516129032259</v>
      </c>
      <c r="J13" s="44">
        <v>497.47200000000009</v>
      </c>
      <c r="K13" s="44">
        <v>2.1910967741935483</v>
      </c>
      <c r="L13" s="44">
        <v>13.58</v>
      </c>
      <c r="M13" s="45">
        <v>45364</v>
      </c>
      <c r="N13" s="44">
        <v>1.29</v>
      </c>
      <c r="O13" s="46">
        <v>3</v>
      </c>
      <c r="P13" s="44">
        <v>0.64500000000000002</v>
      </c>
      <c r="Q13" s="45">
        <v>45369</v>
      </c>
      <c r="R13" s="44">
        <v>12.312870967741937</v>
      </c>
      <c r="S13" s="44">
        <v>11.600322580645162</v>
      </c>
      <c r="T13" s="44">
        <v>95.40100000000001</v>
      </c>
    </row>
    <row r="14" spans="1:20" x14ac:dyDescent="0.2">
      <c r="A14" s="15" t="s">
        <v>3</v>
      </c>
      <c r="B14" s="44">
        <v>6.2194666666666656</v>
      </c>
      <c r="C14" s="44">
        <v>22.758666666666667</v>
      </c>
      <c r="D14" s="44">
        <v>14.469299999999999</v>
      </c>
      <c r="E14" s="44">
        <v>30.49</v>
      </c>
      <c r="F14" s="45">
        <v>45409</v>
      </c>
      <c r="G14" s="44">
        <v>-0.38600000000000001</v>
      </c>
      <c r="H14" s="45">
        <v>45395</v>
      </c>
      <c r="I14" s="44">
        <v>58.70116666666668</v>
      </c>
      <c r="J14" s="44">
        <v>640.8280000000002</v>
      </c>
      <c r="K14" s="44">
        <v>2.123733333333333</v>
      </c>
      <c r="L14" s="44">
        <v>14.97</v>
      </c>
      <c r="M14" s="45">
        <v>45384</v>
      </c>
      <c r="N14" s="44">
        <v>13.975000000000001</v>
      </c>
      <c r="O14" s="46">
        <v>7</v>
      </c>
      <c r="P14" s="44">
        <v>4.5149999999999997</v>
      </c>
      <c r="Q14" s="45">
        <v>45404</v>
      </c>
      <c r="R14" s="44">
        <v>18.346533333333337</v>
      </c>
      <c r="S14" s="44">
        <v>17.038</v>
      </c>
      <c r="T14" s="44">
        <v>121.494</v>
      </c>
    </row>
    <row r="15" spans="1:20" x14ac:dyDescent="0.2">
      <c r="A15" s="15" t="s">
        <v>4</v>
      </c>
      <c r="B15" s="44">
        <v>9.7293225806451602</v>
      </c>
      <c r="C15" s="44">
        <v>24.144193548387097</v>
      </c>
      <c r="D15" s="44">
        <v>16.657161290322584</v>
      </c>
      <c r="E15" s="44">
        <v>29.89</v>
      </c>
      <c r="F15" s="45">
        <v>45415</v>
      </c>
      <c r="G15" s="44">
        <v>4.6779999999999999</v>
      </c>
      <c r="H15" s="45">
        <v>45414</v>
      </c>
      <c r="I15" s="44">
        <v>56.869354838709697</v>
      </c>
      <c r="J15" s="44">
        <v>738.31000000000017</v>
      </c>
      <c r="K15" s="44">
        <v>2.6233548387096768</v>
      </c>
      <c r="L15" s="44">
        <v>14.29</v>
      </c>
      <c r="M15" s="45">
        <v>45429</v>
      </c>
      <c r="N15" s="44">
        <v>2.58</v>
      </c>
      <c r="O15" s="46">
        <v>2</v>
      </c>
      <c r="P15" s="44">
        <v>2.3650000000000002</v>
      </c>
      <c r="Q15" s="45">
        <v>45418</v>
      </c>
      <c r="R15" s="44">
        <v>23.104000000000003</v>
      </c>
      <c r="S15" s="44">
        <v>21.208741935483872</v>
      </c>
      <c r="T15" s="44">
        <v>153.84700000000001</v>
      </c>
    </row>
    <row r="16" spans="1:20" x14ac:dyDescent="0.2">
      <c r="A16" s="15" t="s">
        <v>5</v>
      </c>
      <c r="B16" s="44">
        <v>15.565666666666669</v>
      </c>
      <c r="C16" s="44">
        <v>28.902999999999995</v>
      </c>
      <c r="D16" s="44">
        <v>21.642466666666667</v>
      </c>
      <c r="E16" s="44">
        <v>37.08</v>
      </c>
      <c r="F16" s="45">
        <v>45468</v>
      </c>
      <c r="G16" s="44">
        <v>11.46</v>
      </c>
      <c r="H16" s="45">
        <v>45444</v>
      </c>
      <c r="I16" s="44">
        <v>66.634033333333335</v>
      </c>
      <c r="J16" s="44">
        <v>704.25400000000002</v>
      </c>
      <c r="K16" s="44">
        <v>2.0771000000000002</v>
      </c>
      <c r="L16" s="44">
        <v>16.829999999999998</v>
      </c>
      <c r="M16" s="45">
        <v>45456</v>
      </c>
      <c r="N16" s="44">
        <v>89.440000000000012</v>
      </c>
      <c r="O16" s="46">
        <v>11</v>
      </c>
      <c r="P16" s="44">
        <v>27.52</v>
      </c>
      <c r="Q16" s="45">
        <v>45461</v>
      </c>
      <c r="R16" s="44">
        <v>26.233799999999999</v>
      </c>
      <c r="S16" s="44">
        <v>24.549466666666664</v>
      </c>
      <c r="T16" s="44">
        <v>158.41199999999998</v>
      </c>
    </row>
    <row r="17" spans="1:20" x14ac:dyDescent="0.2">
      <c r="A17" s="15" t="s">
        <v>6</v>
      </c>
      <c r="B17" s="44">
        <v>16.191290322580645</v>
      </c>
      <c r="C17" s="44">
        <v>31.752258064516131</v>
      </c>
      <c r="D17" s="44">
        <v>23.232806451612905</v>
      </c>
      <c r="E17" s="44">
        <v>37.69</v>
      </c>
      <c r="F17" s="45">
        <v>45491</v>
      </c>
      <c r="G17" s="44">
        <v>12.68</v>
      </c>
      <c r="H17" s="45">
        <v>45499</v>
      </c>
      <c r="I17" s="44">
        <v>63.45300000000001</v>
      </c>
      <c r="J17" s="44">
        <v>805.62800000000016</v>
      </c>
      <c r="K17" s="44">
        <v>2.1360322580645166</v>
      </c>
      <c r="L17" s="44">
        <v>11.92</v>
      </c>
      <c r="M17" s="45">
        <v>45502</v>
      </c>
      <c r="N17" s="44">
        <v>44.07500000000001</v>
      </c>
      <c r="O17" s="46">
        <v>6</v>
      </c>
      <c r="P17" s="44">
        <v>31.175000000000001</v>
      </c>
      <c r="Q17" s="45">
        <v>45480</v>
      </c>
      <c r="R17" s="44">
        <v>28.524677419354838</v>
      </c>
      <c r="S17" s="44">
        <v>26.72251612903225</v>
      </c>
      <c r="T17" s="44">
        <v>187.44399999999993</v>
      </c>
    </row>
    <row r="18" spans="1:20" x14ac:dyDescent="0.2">
      <c r="A18" s="15" t="s">
        <v>7</v>
      </c>
      <c r="B18" s="44">
        <v>16.33483870967742</v>
      </c>
      <c r="C18" s="44">
        <v>33.130645161290325</v>
      </c>
      <c r="D18" s="44">
        <v>24.325741935483869</v>
      </c>
      <c r="E18" s="44">
        <v>41.68</v>
      </c>
      <c r="F18" s="45">
        <v>45528</v>
      </c>
      <c r="G18" s="44">
        <v>9.25</v>
      </c>
      <c r="H18" s="45">
        <v>45535</v>
      </c>
      <c r="I18" s="44">
        <v>55.005451612903222</v>
      </c>
      <c r="J18" s="44">
        <v>751.03099999999984</v>
      </c>
      <c r="K18" s="44">
        <v>2.2329677419354841</v>
      </c>
      <c r="L18" s="44">
        <v>14.69</v>
      </c>
      <c r="M18" s="45">
        <v>45531</v>
      </c>
      <c r="N18" s="44">
        <v>9.2449999999999992</v>
      </c>
      <c r="O18" s="46">
        <v>4</v>
      </c>
      <c r="P18" s="44">
        <v>5.8049999999999997</v>
      </c>
      <c r="Q18" s="45">
        <v>45530</v>
      </c>
      <c r="R18" s="44">
        <v>30.077322580645159</v>
      </c>
      <c r="S18" s="44">
        <v>28.444354838709675</v>
      </c>
      <c r="T18" s="44">
        <v>185.54700000000003</v>
      </c>
    </row>
    <row r="19" spans="1:20" x14ac:dyDescent="0.2">
      <c r="A19" s="15" t="s">
        <v>8</v>
      </c>
      <c r="B19" s="44">
        <v>13.777166666666668</v>
      </c>
      <c r="C19" s="44">
        <v>27.672999999999998</v>
      </c>
      <c r="D19" s="44">
        <v>20.418233333333333</v>
      </c>
      <c r="E19" s="44">
        <v>33.46</v>
      </c>
      <c r="F19" s="45">
        <v>45536</v>
      </c>
      <c r="G19" s="44">
        <v>5.61</v>
      </c>
      <c r="H19" s="45">
        <v>45559</v>
      </c>
      <c r="I19" s="44">
        <v>72.07953333333333</v>
      </c>
      <c r="J19" s="44">
        <v>505.92400000000004</v>
      </c>
      <c r="K19" s="44">
        <v>1.6486666666666669</v>
      </c>
      <c r="L19" s="44">
        <v>13.29</v>
      </c>
      <c r="M19" s="45">
        <v>45552</v>
      </c>
      <c r="N19" s="44">
        <v>52.67</v>
      </c>
      <c r="O19" s="46">
        <v>11</v>
      </c>
      <c r="P19" s="44">
        <v>23.22</v>
      </c>
      <c r="Q19" s="45">
        <v>45537</v>
      </c>
      <c r="R19" s="44">
        <v>23.11063333333334</v>
      </c>
      <c r="S19" s="44">
        <v>23.062733333333327</v>
      </c>
      <c r="T19" s="44">
        <v>104.95700000000001</v>
      </c>
    </row>
    <row r="20" spans="1:20" x14ac:dyDescent="0.2">
      <c r="A20" s="15" t="s">
        <v>9</v>
      </c>
      <c r="B20" s="44">
        <v>10.286483870967741</v>
      </c>
      <c r="C20" s="44">
        <v>24.617419354838706</v>
      </c>
      <c r="D20" s="44">
        <v>17.109580645161294</v>
      </c>
      <c r="E20" s="44">
        <v>33.26</v>
      </c>
      <c r="F20" s="45">
        <v>45566</v>
      </c>
      <c r="G20" s="44">
        <v>2.6469999999999998</v>
      </c>
      <c r="H20" s="45">
        <v>45596</v>
      </c>
      <c r="I20" s="44">
        <v>71.861774193548428</v>
      </c>
      <c r="J20" s="44">
        <v>352.10599999999994</v>
      </c>
      <c r="K20" s="44">
        <v>1.7441290322580647</v>
      </c>
      <c r="L20" s="44">
        <v>13.25</v>
      </c>
      <c r="M20" s="45">
        <v>45582</v>
      </c>
      <c r="N20" s="44">
        <v>48.375</v>
      </c>
      <c r="O20" s="46">
        <v>10</v>
      </c>
      <c r="P20" s="44">
        <v>14.19</v>
      </c>
      <c r="Q20" s="45">
        <v>45587</v>
      </c>
      <c r="R20" s="44">
        <v>19.282129032258062</v>
      </c>
      <c r="S20" s="44">
        <v>19.789064516129034</v>
      </c>
      <c r="T20" s="44">
        <v>72.616</v>
      </c>
    </row>
    <row r="21" spans="1:20" x14ac:dyDescent="0.2">
      <c r="A21" s="15" t="s">
        <v>10</v>
      </c>
      <c r="B21" s="44">
        <v>5.7603666666666671</v>
      </c>
      <c r="C21" s="44">
        <v>17.395666666666667</v>
      </c>
      <c r="D21" s="44">
        <v>11.301366666666667</v>
      </c>
      <c r="E21" s="44">
        <v>21.89</v>
      </c>
      <c r="F21" s="45">
        <v>45608</v>
      </c>
      <c r="G21" s="44">
        <v>-2.2080000000000002</v>
      </c>
      <c r="H21" s="45">
        <v>45622</v>
      </c>
      <c r="I21" s="44">
        <v>78.406233333333319</v>
      </c>
      <c r="J21" s="44">
        <v>241.316</v>
      </c>
      <c r="K21" s="44">
        <v>1.9117333333333333</v>
      </c>
      <c r="L21" s="44">
        <v>16.510000000000002</v>
      </c>
      <c r="M21" s="45">
        <v>45618</v>
      </c>
      <c r="N21" s="44">
        <v>29.669999999999998</v>
      </c>
      <c r="O21" s="46">
        <v>14</v>
      </c>
      <c r="P21" s="44">
        <v>10.75</v>
      </c>
      <c r="Q21" s="45">
        <v>45598</v>
      </c>
      <c r="R21" s="44">
        <v>11.604700000000003</v>
      </c>
      <c r="S21" s="44">
        <v>12.718833333333334</v>
      </c>
      <c r="T21" s="44">
        <v>39.753999999999998</v>
      </c>
    </row>
    <row r="22" spans="1:20" ht="13.5" thickBot="1" x14ac:dyDescent="0.25">
      <c r="A22" s="24" t="s">
        <v>11</v>
      </c>
      <c r="B22" s="25">
        <v>1.3899354838709679</v>
      </c>
      <c r="C22" s="25">
        <v>11.923096774193542</v>
      </c>
      <c r="D22" s="25">
        <v>6.2662903225806437</v>
      </c>
      <c r="E22" s="25">
        <v>15.63</v>
      </c>
      <c r="F22" s="34">
        <v>45638</v>
      </c>
      <c r="G22" s="25">
        <v>-6.0510000000000002</v>
      </c>
      <c r="H22" s="34">
        <v>45652</v>
      </c>
      <c r="I22" s="25">
        <v>82.873806451612921</v>
      </c>
      <c r="J22" s="25">
        <v>199.37799999999993</v>
      </c>
      <c r="K22" s="25">
        <v>1.7275161290322587</v>
      </c>
      <c r="L22" s="25">
        <v>15.32</v>
      </c>
      <c r="M22" s="34">
        <v>45646</v>
      </c>
      <c r="N22" s="25">
        <v>15.05</v>
      </c>
      <c r="O22" s="26">
        <v>11</v>
      </c>
      <c r="P22" s="25">
        <v>5.8049999999999997</v>
      </c>
      <c r="Q22" s="34">
        <v>45627</v>
      </c>
      <c r="R22" s="25">
        <v>7.1181612903225817</v>
      </c>
      <c r="S22" s="25">
        <v>8.5870645161290327</v>
      </c>
      <c r="T22" s="25">
        <v>24.383000000000003</v>
      </c>
    </row>
    <row r="23" spans="1:20" ht="13.5" thickTop="1" x14ac:dyDescent="0.2">
      <c r="A23" s="15" t="s">
        <v>23</v>
      </c>
      <c r="B23" s="44">
        <v>8.2378489503328218</v>
      </c>
      <c r="C23" s="44">
        <v>22.05135669482847</v>
      </c>
      <c r="D23" s="44">
        <v>14.791014714541731</v>
      </c>
      <c r="E23" s="44">
        <v>41.68</v>
      </c>
      <c r="F23" s="45">
        <v>45162</v>
      </c>
      <c r="G23" s="44">
        <v>-6.1189999999999998</v>
      </c>
      <c r="H23" s="45">
        <v>44969</v>
      </c>
      <c r="I23" s="44">
        <v>68.404606861239117</v>
      </c>
      <c r="J23" s="44">
        <v>5963.2369999999992</v>
      </c>
      <c r="K23" s="44">
        <v>2.0842941180235535</v>
      </c>
      <c r="L23" s="44">
        <v>17.72</v>
      </c>
      <c r="M23" s="45">
        <v>44983</v>
      </c>
      <c r="N23" s="44">
        <v>343.78000000000003</v>
      </c>
      <c r="O23" s="46">
        <v>100</v>
      </c>
      <c r="P23" s="44">
        <v>31.175000000000001</v>
      </c>
      <c r="Q23" s="45">
        <v>45114</v>
      </c>
      <c r="R23" s="44">
        <v>17.567300755248336</v>
      </c>
      <c r="S23" s="44">
        <v>17.248193061955963</v>
      </c>
      <c r="T23" s="44">
        <v>1217.183</v>
      </c>
    </row>
    <row r="26" spans="1:20" x14ac:dyDescent="0.2">
      <c r="A26" s="20" t="s">
        <v>33</v>
      </c>
      <c r="B26" s="20"/>
      <c r="C26" s="20"/>
    </row>
    <row r="28" spans="1:20" x14ac:dyDescent="0.2">
      <c r="B28" s="14" t="s">
        <v>24</v>
      </c>
      <c r="F28" s="14">
        <v>-0.318</v>
      </c>
      <c r="G28" s="14" t="s">
        <v>25</v>
      </c>
      <c r="H28" s="32">
        <v>45237</v>
      </c>
      <c r="I28" s="21"/>
    </row>
    <row r="29" spans="1:20" x14ac:dyDescent="0.2">
      <c r="B29" s="14" t="s">
        <v>26</v>
      </c>
      <c r="F29" s="14">
        <v>-0.38600000000000001</v>
      </c>
      <c r="G29" s="14" t="s">
        <v>25</v>
      </c>
      <c r="H29" s="32">
        <v>45029</v>
      </c>
      <c r="I29" s="21"/>
    </row>
    <row r="30" spans="1:20" x14ac:dyDescent="0.2">
      <c r="B30" s="14" t="s">
        <v>27</v>
      </c>
      <c r="F30" s="18">
        <v>207</v>
      </c>
      <c r="G30" s="14" t="s">
        <v>32</v>
      </c>
    </row>
    <row r="32" spans="1:20" x14ac:dyDescent="0.2">
      <c r="A32" s="20" t="s">
        <v>28</v>
      </c>
      <c r="B32" s="20"/>
      <c r="C32" s="20"/>
      <c r="D32" s="20"/>
      <c r="E32" s="20"/>
      <c r="F32" s="20"/>
      <c r="G32" s="20"/>
      <c r="H32" s="20"/>
    </row>
    <row r="34" spans="2:7" x14ac:dyDescent="0.2">
      <c r="B34" s="14">
        <v>-1</v>
      </c>
      <c r="C34" s="14" t="s">
        <v>30</v>
      </c>
      <c r="D34" s="47">
        <v>0</v>
      </c>
      <c r="E34" s="14" t="s">
        <v>25</v>
      </c>
      <c r="F34" s="17">
        <v>19</v>
      </c>
      <c r="G34" s="14" t="s">
        <v>32</v>
      </c>
    </row>
    <row r="35" spans="2:7" x14ac:dyDescent="0.2">
      <c r="B35" s="14">
        <v>-2.5</v>
      </c>
      <c r="C35" s="14" t="s">
        <v>31</v>
      </c>
      <c r="D35" s="47">
        <v>-1</v>
      </c>
      <c r="E35" s="14" t="s">
        <v>25</v>
      </c>
      <c r="F35" s="17">
        <v>14</v>
      </c>
      <c r="G35" s="14" t="s">
        <v>32</v>
      </c>
    </row>
    <row r="36" spans="2:7" x14ac:dyDescent="0.2">
      <c r="B36" s="17">
        <v>-5</v>
      </c>
      <c r="C36" s="17" t="s">
        <v>31</v>
      </c>
      <c r="D36" s="47">
        <v>-2.5</v>
      </c>
      <c r="E36" s="14" t="s">
        <v>25</v>
      </c>
      <c r="F36" s="17">
        <v>16</v>
      </c>
      <c r="G36" s="14" t="s">
        <v>32</v>
      </c>
    </row>
    <row r="37" spans="2:7" x14ac:dyDescent="0.2">
      <c r="C37" s="17" t="s">
        <v>46</v>
      </c>
      <c r="D37" s="47">
        <v>-5</v>
      </c>
      <c r="E37" s="14" t="s">
        <v>25</v>
      </c>
      <c r="F37" s="17">
        <v>5</v>
      </c>
      <c r="G37" s="14" t="s">
        <v>32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5" t="s">
        <v>108</v>
      </c>
      <c r="C1" s="61">
        <v>2024</v>
      </c>
    </row>
    <row r="2" spans="1:20" x14ac:dyDescent="0.2">
      <c r="B2" s="15" t="s">
        <v>44</v>
      </c>
    </row>
    <row r="3" spans="1:20" x14ac:dyDescent="0.2">
      <c r="B3" s="1" t="s">
        <v>45</v>
      </c>
    </row>
    <row r="4" spans="1:20" x14ac:dyDescent="0.2">
      <c r="B4" s="14"/>
    </row>
    <row r="5" spans="1:20" x14ac:dyDescent="0.2">
      <c r="B5" s="14"/>
    </row>
    <row r="6" spans="1:20" x14ac:dyDescent="0.2">
      <c r="B6" s="15" t="s">
        <v>109</v>
      </c>
      <c r="F6" s="62" t="s">
        <v>110</v>
      </c>
    </row>
    <row r="7" spans="1:20" x14ac:dyDescent="0.2">
      <c r="B7" s="15"/>
      <c r="E7" s="60" t="s">
        <v>111</v>
      </c>
      <c r="F7" s="62" t="s">
        <v>114</v>
      </c>
    </row>
    <row r="9" spans="1:20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112</v>
      </c>
      <c r="S9" s="13" t="s">
        <v>113</v>
      </c>
      <c r="T9" s="13" t="s">
        <v>42</v>
      </c>
    </row>
    <row r="10" spans="1:20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25</v>
      </c>
      <c r="T10" s="22" t="s">
        <v>41</v>
      </c>
    </row>
    <row r="11" spans="1:20" x14ac:dyDescent="0.2">
      <c r="A11" s="15" t="s">
        <v>0</v>
      </c>
      <c r="B11" s="61">
        <v>1</v>
      </c>
      <c r="C11" s="61">
        <v>12</v>
      </c>
      <c r="D11" s="61">
        <v>5.9</v>
      </c>
      <c r="E11" s="61">
        <v>20.2</v>
      </c>
      <c r="F11" s="61" t="s">
        <v>115</v>
      </c>
      <c r="G11" s="61">
        <v>-7.1</v>
      </c>
      <c r="H11" s="61" t="s">
        <v>116</v>
      </c>
      <c r="I11" s="61">
        <v>81.8</v>
      </c>
      <c r="J11" s="61">
        <v>199.9</v>
      </c>
      <c r="K11" s="61">
        <v>1.5</v>
      </c>
      <c r="L11" s="61">
        <v>15.3</v>
      </c>
      <c r="M11" s="61" t="s">
        <v>117</v>
      </c>
      <c r="N11" s="61">
        <v>32</v>
      </c>
      <c r="O11" s="61">
        <v>16</v>
      </c>
      <c r="P11" s="61">
        <v>11.7</v>
      </c>
      <c r="Q11" s="61" t="s">
        <v>118</v>
      </c>
      <c r="R11" s="61">
        <v>6.2</v>
      </c>
      <c r="S11" s="61">
        <v>7.1</v>
      </c>
      <c r="T11" s="61">
        <v>28</v>
      </c>
    </row>
    <row r="12" spans="1:20" x14ac:dyDescent="0.2">
      <c r="A12" s="15" t="s">
        <v>1</v>
      </c>
      <c r="B12" s="61">
        <v>2.6</v>
      </c>
      <c r="C12" s="61">
        <v>15.8</v>
      </c>
      <c r="D12" s="61">
        <v>8.8000000000000007</v>
      </c>
      <c r="E12" s="61">
        <v>19.5</v>
      </c>
      <c r="F12" s="61" t="s">
        <v>119</v>
      </c>
      <c r="G12" s="61">
        <v>-2</v>
      </c>
      <c r="H12" s="61" t="s">
        <v>120</v>
      </c>
      <c r="I12" s="61">
        <v>74.900000000000006</v>
      </c>
      <c r="J12" s="61">
        <v>299.2</v>
      </c>
      <c r="K12" s="61">
        <v>2.5</v>
      </c>
      <c r="L12" s="61">
        <v>18.7</v>
      </c>
      <c r="M12" s="61" t="s">
        <v>121</v>
      </c>
      <c r="N12" s="61">
        <v>30</v>
      </c>
      <c r="O12" s="61">
        <v>11</v>
      </c>
      <c r="P12" s="61">
        <v>6.6</v>
      </c>
      <c r="Q12" s="61" t="s">
        <v>122</v>
      </c>
      <c r="R12" s="61">
        <v>8.8000000000000007</v>
      </c>
      <c r="S12" s="61">
        <v>9.1999999999999993</v>
      </c>
      <c r="T12" s="61">
        <v>51.6</v>
      </c>
    </row>
    <row r="13" spans="1:20" x14ac:dyDescent="0.2">
      <c r="A13" s="15" t="s">
        <v>2</v>
      </c>
      <c r="B13" s="61">
        <v>4.2</v>
      </c>
      <c r="C13" s="61">
        <v>17.5</v>
      </c>
      <c r="D13" s="61">
        <v>10.9</v>
      </c>
      <c r="E13" s="61">
        <v>25.8</v>
      </c>
      <c r="F13" s="61" t="s">
        <v>123</v>
      </c>
      <c r="G13" s="61">
        <v>-2.7</v>
      </c>
      <c r="H13" s="61" t="s">
        <v>124</v>
      </c>
      <c r="I13" s="61">
        <v>69.900000000000006</v>
      </c>
      <c r="J13" s="61">
        <v>443.8</v>
      </c>
      <c r="K13" s="61">
        <v>2.4</v>
      </c>
      <c r="L13" s="61">
        <v>16.8</v>
      </c>
      <c r="M13" s="61" t="s">
        <v>125</v>
      </c>
      <c r="N13" s="61">
        <v>43.2</v>
      </c>
      <c r="O13" s="61">
        <v>12</v>
      </c>
      <c r="P13" s="61">
        <v>11.1</v>
      </c>
      <c r="Q13" s="61" t="s">
        <v>126</v>
      </c>
      <c r="R13" s="61">
        <v>11.9</v>
      </c>
      <c r="S13" s="61">
        <v>11.6</v>
      </c>
      <c r="T13" s="61">
        <v>78.8</v>
      </c>
    </row>
    <row r="14" spans="1:20" x14ac:dyDescent="0.2">
      <c r="A14" s="15" t="s">
        <v>3</v>
      </c>
      <c r="B14" s="61">
        <v>6.2</v>
      </c>
      <c r="C14" s="61">
        <v>20.6</v>
      </c>
      <c r="D14" s="61">
        <v>13.3</v>
      </c>
      <c r="E14" s="61">
        <v>29.8</v>
      </c>
      <c r="F14" s="61" t="s">
        <v>127</v>
      </c>
      <c r="G14" s="61">
        <v>0.2</v>
      </c>
      <c r="H14" s="61" t="s">
        <v>128</v>
      </c>
      <c r="I14" s="61">
        <v>57.9</v>
      </c>
      <c r="J14" s="61">
        <v>612.70000000000005</v>
      </c>
      <c r="K14" s="61">
        <v>2.7</v>
      </c>
      <c r="L14" s="61">
        <v>15.2</v>
      </c>
      <c r="M14" s="61" t="s">
        <v>129</v>
      </c>
      <c r="N14" s="61">
        <v>10.7</v>
      </c>
      <c r="O14" s="61">
        <v>6</v>
      </c>
      <c r="P14" s="61">
        <v>5</v>
      </c>
      <c r="Q14" s="61" t="s">
        <v>130</v>
      </c>
      <c r="R14" s="61">
        <v>16.600000000000001</v>
      </c>
      <c r="S14" s="61">
        <v>15.6</v>
      </c>
      <c r="T14" s="61">
        <v>119.9</v>
      </c>
    </row>
    <row r="15" spans="1:20" ht="12.75" customHeight="1" x14ac:dyDescent="0.2">
      <c r="A15" s="15" t="s">
        <v>4</v>
      </c>
      <c r="B15" s="61">
        <v>9</v>
      </c>
      <c r="C15" s="61">
        <v>22.9</v>
      </c>
      <c r="D15" s="61">
        <v>15.8</v>
      </c>
      <c r="E15" s="61">
        <v>29.9</v>
      </c>
      <c r="F15" s="61" t="s">
        <v>131</v>
      </c>
      <c r="G15" s="61">
        <v>1.2</v>
      </c>
      <c r="H15" s="61" t="s">
        <v>132</v>
      </c>
      <c r="I15" s="61">
        <v>64.7</v>
      </c>
      <c r="J15" s="61">
        <v>713.1</v>
      </c>
      <c r="K15" s="61">
        <v>2</v>
      </c>
      <c r="L15" s="61">
        <v>12</v>
      </c>
      <c r="M15" s="61" t="s">
        <v>133</v>
      </c>
      <c r="N15" s="61">
        <v>64.7</v>
      </c>
      <c r="O15" s="61">
        <v>12</v>
      </c>
      <c r="P15" s="61">
        <v>16.3</v>
      </c>
      <c r="Q15" s="61" t="s">
        <v>134</v>
      </c>
      <c r="R15" s="61">
        <v>20.5</v>
      </c>
      <c r="S15" s="61">
        <v>19.2</v>
      </c>
      <c r="T15" s="61">
        <v>136.4</v>
      </c>
    </row>
    <row r="16" spans="1:20" x14ac:dyDescent="0.2">
      <c r="A16" s="15" t="s">
        <v>5</v>
      </c>
      <c r="B16" s="61">
        <v>13.5</v>
      </c>
      <c r="C16" s="61">
        <v>28</v>
      </c>
      <c r="D16" s="61">
        <v>20.5</v>
      </c>
      <c r="E16" s="61">
        <v>35</v>
      </c>
      <c r="F16" s="61" t="s">
        <v>135</v>
      </c>
      <c r="G16" s="61">
        <v>5.2</v>
      </c>
      <c r="H16" s="61" t="s">
        <v>136</v>
      </c>
      <c r="I16" s="61">
        <v>60.4</v>
      </c>
      <c r="J16" s="61">
        <v>764.5</v>
      </c>
      <c r="K16" s="61">
        <v>2.2000000000000002</v>
      </c>
      <c r="L16" s="61">
        <v>16</v>
      </c>
      <c r="M16" s="61" t="s">
        <v>137</v>
      </c>
      <c r="N16" s="61">
        <v>79.2</v>
      </c>
      <c r="O16" s="61">
        <v>8</v>
      </c>
      <c r="P16" s="61">
        <v>34.799999999999997</v>
      </c>
      <c r="Q16" s="61" t="s">
        <v>138</v>
      </c>
      <c r="R16" s="61">
        <v>25.2</v>
      </c>
      <c r="S16" s="61">
        <v>23.5</v>
      </c>
      <c r="T16" s="61">
        <v>166.2</v>
      </c>
    </row>
    <row r="17" spans="1:20" x14ac:dyDescent="0.2">
      <c r="A17" s="15" t="s">
        <v>6</v>
      </c>
      <c r="B17" s="61">
        <v>16.399999999999999</v>
      </c>
      <c r="C17" s="61">
        <v>32.9</v>
      </c>
      <c r="D17" s="61">
        <v>24.2</v>
      </c>
      <c r="E17" s="61">
        <v>38.799999999999997</v>
      </c>
      <c r="F17" s="61" t="s">
        <v>139</v>
      </c>
      <c r="G17" s="61">
        <v>10.9</v>
      </c>
      <c r="H17" s="61" t="s">
        <v>140</v>
      </c>
      <c r="I17" s="61">
        <v>56.3</v>
      </c>
      <c r="J17" s="61">
        <v>826.6</v>
      </c>
      <c r="K17" s="61">
        <v>2.2999999999999998</v>
      </c>
      <c r="L17" s="61">
        <v>18.399999999999999</v>
      </c>
      <c r="M17" s="61" t="s">
        <v>141</v>
      </c>
      <c r="N17" s="61">
        <v>16.7</v>
      </c>
      <c r="O17" s="61">
        <v>4</v>
      </c>
      <c r="P17" s="61">
        <v>14.5</v>
      </c>
      <c r="Q17" s="61" t="s">
        <v>141</v>
      </c>
      <c r="R17" s="61">
        <v>29.3</v>
      </c>
      <c r="S17" s="61">
        <v>26.9</v>
      </c>
      <c r="T17" s="61">
        <v>202.7</v>
      </c>
    </row>
    <row r="18" spans="1:20" x14ac:dyDescent="0.2">
      <c r="A18" s="15" t="s">
        <v>7</v>
      </c>
      <c r="B18" s="61">
        <v>17</v>
      </c>
      <c r="C18" s="61">
        <v>32.299999999999997</v>
      </c>
      <c r="D18" s="61">
        <v>24</v>
      </c>
      <c r="E18" s="61">
        <v>40.4</v>
      </c>
      <c r="F18" s="61" t="s">
        <v>142</v>
      </c>
      <c r="G18" s="61">
        <v>10.8</v>
      </c>
      <c r="H18" s="61" t="s">
        <v>143</v>
      </c>
      <c r="I18" s="61">
        <v>60.3</v>
      </c>
      <c r="J18" s="61">
        <v>699.1</v>
      </c>
      <c r="K18" s="61">
        <v>2.2000000000000002</v>
      </c>
      <c r="L18" s="61">
        <v>13.8</v>
      </c>
      <c r="M18" s="61" t="s">
        <v>144</v>
      </c>
      <c r="N18" s="61">
        <v>38.4</v>
      </c>
      <c r="O18" s="61">
        <v>7</v>
      </c>
      <c r="P18" s="61">
        <v>11.3</v>
      </c>
      <c r="Q18" s="61" t="s">
        <v>144</v>
      </c>
      <c r="R18" s="61">
        <v>29.4</v>
      </c>
      <c r="S18" s="61">
        <v>28</v>
      </c>
      <c r="T18" s="61">
        <v>174.6</v>
      </c>
    </row>
    <row r="19" spans="1:20" x14ac:dyDescent="0.2">
      <c r="A19" s="15" t="s">
        <v>8</v>
      </c>
      <c r="B19" s="61">
        <v>11.7</v>
      </c>
      <c r="C19" s="61">
        <v>23.3</v>
      </c>
      <c r="D19" s="61">
        <v>17.3</v>
      </c>
      <c r="E19" s="61">
        <v>29.2</v>
      </c>
      <c r="F19" s="61" t="s">
        <v>145</v>
      </c>
      <c r="G19" s="61">
        <v>3.3</v>
      </c>
      <c r="H19" s="61" t="s">
        <v>146</v>
      </c>
      <c r="I19" s="61">
        <v>71.8</v>
      </c>
      <c r="J19" s="61">
        <v>459.7</v>
      </c>
      <c r="K19" s="61">
        <v>2</v>
      </c>
      <c r="L19" s="61">
        <v>14.1</v>
      </c>
      <c r="M19" s="61" t="s">
        <v>147</v>
      </c>
      <c r="N19" s="61">
        <v>83.6</v>
      </c>
      <c r="O19" s="61">
        <v>12</v>
      </c>
      <c r="P19" s="61">
        <v>45.6</v>
      </c>
      <c r="Q19" s="61" t="s">
        <v>148</v>
      </c>
      <c r="R19" s="61">
        <v>19.600000000000001</v>
      </c>
      <c r="S19" s="61">
        <v>20.100000000000001</v>
      </c>
      <c r="T19" s="61">
        <v>91.6</v>
      </c>
    </row>
    <row r="20" spans="1:20" x14ac:dyDescent="0.2">
      <c r="A20" s="15" t="s">
        <v>9</v>
      </c>
      <c r="B20" s="61">
        <v>10.199999999999999</v>
      </c>
      <c r="C20" s="61">
        <v>20</v>
      </c>
      <c r="D20" s="61">
        <v>15</v>
      </c>
      <c r="E20" s="61">
        <v>26.2</v>
      </c>
      <c r="F20" s="61" t="s">
        <v>149</v>
      </c>
      <c r="G20" s="61">
        <v>3.7</v>
      </c>
      <c r="H20" s="61" t="s">
        <v>150</v>
      </c>
      <c r="I20" s="61">
        <v>82.8</v>
      </c>
      <c r="J20" s="61">
        <v>282.2</v>
      </c>
      <c r="K20" s="61">
        <v>1.8</v>
      </c>
      <c r="L20" s="61">
        <v>14.4</v>
      </c>
      <c r="M20" s="61" t="s">
        <v>149</v>
      </c>
      <c r="N20" s="61">
        <v>96.5</v>
      </c>
      <c r="O20" s="61">
        <v>16</v>
      </c>
      <c r="P20" s="61">
        <v>24.3</v>
      </c>
      <c r="Q20" s="61" t="s">
        <v>151</v>
      </c>
      <c r="R20" s="61">
        <v>16.3</v>
      </c>
      <c r="S20" s="61">
        <v>16.899999999999999</v>
      </c>
      <c r="T20" s="61">
        <v>54</v>
      </c>
    </row>
    <row r="21" spans="1:20" x14ac:dyDescent="0.2">
      <c r="A21" s="15" t="s">
        <v>10</v>
      </c>
      <c r="B21" s="61">
        <v>5.6</v>
      </c>
      <c r="C21" s="61">
        <v>16</v>
      </c>
      <c r="D21" s="61">
        <v>10.6</v>
      </c>
      <c r="E21" s="61">
        <v>20.3</v>
      </c>
      <c r="F21" s="61" t="s">
        <v>152</v>
      </c>
      <c r="G21" s="61">
        <v>-0.6</v>
      </c>
      <c r="H21" s="61" t="s">
        <v>153</v>
      </c>
      <c r="I21" s="61">
        <v>85.8</v>
      </c>
      <c r="J21" s="61">
        <v>220.3</v>
      </c>
      <c r="K21" s="61">
        <v>1.7</v>
      </c>
      <c r="L21" s="61">
        <v>15.5</v>
      </c>
      <c r="M21" s="61" t="s">
        <v>154</v>
      </c>
      <c r="N21" s="61">
        <v>10.1</v>
      </c>
      <c r="O21" s="61">
        <v>16</v>
      </c>
      <c r="P21" s="61">
        <v>2.4</v>
      </c>
      <c r="Q21" s="61" t="s">
        <v>155</v>
      </c>
      <c r="R21" s="61">
        <v>12.4</v>
      </c>
      <c r="S21" s="61">
        <v>13.5</v>
      </c>
      <c r="T21" s="61">
        <v>30.8</v>
      </c>
    </row>
    <row r="22" spans="1:20" ht="13.5" thickBot="1" x14ac:dyDescent="0.25">
      <c r="A22" s="24" t="s">
        <v>11</v>
      </c>
      <c r="B22" s="61">
        <v>2.7</v>
      </c>
      <c r="C22" s="61">
        <v>10.9</v>
      </c>
      <c r="D22" s="61">
        <v>6.6</v>
      </c>
      <c r="E22" s="61">
        <v>19.3</v>
      </c>
      <c r="F22" s="61" t="s">
        <v>156</v>
      </c>
      <c r="G22" s="61">
        <v>-3.4</v>
      </c>
      <c r="H22" s="61" t="s">
        <v>157</v>
      </c>
      <c r="I22" s="61">
        <v>85.7</v>
      </c>
      <c r="J22" s="61">
        <v>164.7</v>
      </c>
      <c r="K22" s="61">
        <v>2</v>
      </c>
      <c r="L22" s="61">
        <v>15.1</v>
      </c>
      <c r="M22" s="61" t="s">
        <v>158</v>
      </c>
      <c r="N22" s="61">
        <v>19.7</v>
      </c>
      <c r="O22" s="61">
        <v>20</v>
      </c>
      <c r="P22" s="61">
        <v>5</v>
      </c>
      <c r="Q22" s="61" t="s">
        <v>158</v>
      </c>
      <c r="R22" s="61">
        <v>8.1999999999999993</v>
      </c>
      <c r="S22" s="61">
        <v>9.3000000000000007</v>
      </c>
      <c r="T22" s="61">
        <v>24.2</v>
      </c>
    </row>
    <row r="23" spans="1:20" ht="13.5" thickTop="1" x14ac:dyDescent="0.2">
      <c r="A23" s="63" t="s">
        <v>23</v>
      </c>
      <c r="B23" s="64">
        <v>8.3000000000000007</v>
      </c>
      <c r="C23" s="64">
        <v>21</v>
      </c>
      <c r="D23" s="64">
        <v>14.4</v>
      </c>
      <c r="E23" s="64">
        <v>40.4</v>
      </c>
      <c r="F23" s="64" t="s">
        <v>142</v>
      </c>
      <c r="G23" s="64">
        <v>-7.1</v>
      </c>
      <c r="H23" s="64" t="s">
        <v>116</v>
      </c>
      <c r="I23" s="64">
        <v>71</v>
      </c>
      <c r="J23" s="64">
        <v>5685.8</v>
      </c>
      <c r="K23" s="64">
        <v>2.1</v>
      </c>
      <c r="L23" s="64">
        <v>18.7</v>
      </c>
      <c r="M23" s="64" t="s">
        <v>121</v>
      </c>
      <c r="N23" s="64">
        <v>524.79999999999995</v>
      </c>
      <c r="O23" s="64">
        <v>140</v>
      </c>
      <c r="P23" s="64">
        <v>45.6</v>
      </c>
      <c r="Q23" s="64" t="s">
        <v>148</v>
      </c>
      <c r="R23" s="64">
        <v>17</v>
      </c>
      <c r="S23" s="64">
        <v>16.7</v>
      </c>
      <c r="T23" s="64">
        <v>1158.8</v>
      </c>
    </row>
    <row r="26" spans="1:20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20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0" x14ac:dyDescent="0.2">
      <c r="A28" s="14"/>
      <c r="B28" s="14" t="s">
        <v>24</v>
      </c>
      <c r="C28" s="14"/>
      <c r="D28" s="14"/>
      <c r="F28" s="14">
        <v>-0.318</v>
      </c>
      <c r="G28" s="14" t="s">
        <v>25</v>
      </c>
      <c r="H28" s="32">
        <v>45623</v>
      </c>
      <c r="I28" s="21"/>
      <c r="J28" s="14"/>
    </row>
    <row r="29" spans="1:20" x14ac:dyDescent="0.2">
      <c r="A29" s="14"/>
      <c r="B29" s="14" t="s">
        <v>26</v>
      </c>
      <c r="C29" s="14"/>
      <c r="D29" s="14"/>
      <c r="F29" s="14">
        <v>-0.251</v>
      </c>
      <c r="G29" s="14" t="s">
        <v>25</v>
      </c>
      <c r="H29" s="32">
        <v>45364</v>
      </c>
      <c r="I29" s="21"/>
      <c r="J29" s="14"/>
    </row>
    <row r="30" spans="1:20" x14ac:dyDescent="0.2">
      <c r="A30" s="14"/>
      <c r="B30" s="14" t="s">
        <v>27</v>
      </c>
      <c r="C30" s="14"/>
      <c r="D30" s="14"/>
      <c r="F30" s="18">
        <v>258</v>
      </c>
      <c r="G30" s="14" t="s">
        <v>32</v>
      </c>
      <c r="H30" s="14"/>
      <c r="I30" s="14"/>
      <c r="J30" s="14"/>
    </row>
    <row r="31" spans="1:20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0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14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8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7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1</v>
      </c>
      <c r="G37" s="14" t="s">
        <v>32</v>
      </c>
      <c r="H37" s="14"/>
      <c r="I37" s="14"/>
      <c r="J37" s="14"/>
    </row>
  </sheetData>
  <pageMargins left="0.75" right="0.75" top="1" bottom="1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Normal="100" workbookViewId="0">
      <selection activeCell="F29" sqref="F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5" t="s">
        <v>108</v>
      </c>
      <c r="C1" s="61">
        <v>2025</v>
      </c>
    </row>
    <row r="2" spans="1:20" x14ac:dyDescent="0.2">
      <c r="B2" s="15" t="s">
        <v>44</v>
      </c>
    </row>
    <row r="3" spans="1:20" x14ac:dyDescent="0.2">
      <c r="B3" s="1" t="s">
        <v>45</v>
      </c>
    </row>
    <row r="4" spans="1:20" x14ac:dyDescent="0.2">
      <c r="B4" s="14"/>
    </row>
    <row r="5" spans="1:20" x14ac:dyDescent="0.2">
      <c r="B5" s="14"/>
    </row>
    <row r="6" spans="1:20" x14ac:dyDescent="0.2">
      <c r="B6" s="15" t="s">
        <v>109</v>
      </c>
      <c r="F6" s="62" t="s">
        <v>110</v>
      </c>
    </row>
    <row r="7" spans="1:20" x14ac:dyDescent="0.2">
      <c r="B7" s="15"/>
      <c r="E7" s="60" t="s">
        <v>111</v>
      </c>
      <c r="F7" s="62" t="s">
        <v>114</v>
      </c>
    </row>
    <row r="9" spans="1:20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112</v>
      </c>
      <c r="S9" s="13" t="s">
        <v>113</v>
      </c>
      <c r="T9" s="13" t="s">
        <v>42</v>
      </c>
    </row>
    <row r="10" spans="1:20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25</v>
      </c>
      <c r="T10" s="22" t="s">
        <v>41</v>
      </c>
    </row>
    <row r="11" spans="1:20" x14ac:dyDescent="0.2">
      <c r="A11" s="15" t="s">
        <v>0</v>
      </c>
      <c r="B11" s="61">
        <v>0.6</v>
      </c>
      <c r="C11" s="61">
        <v>12.5</v>
      </c>
      <c r="D11" s="61">
        <v>6.8</v>
      </c>
      <c r="E11" s="61">
        <v>20.100000000000001</v>
      </c>
      <c r="F11" s="61" t="s">
        <v>159</v>
      </c>
      <c r="G11" s="61">
        <v>-6.2</v>
      </c>
      <c r="H11" s="61" t="s">
        <v>160</v>
      </c>
      <c r="I11" s="61">
        <v>75.7</v>
      </c>
      <c r="J11" s="61">
        <v>208.7</v>
      </c>
      <c r="K11" s="61">
        <v>2.5</v>
      </c>
      <c r="L11" s="61">
        <v>18</v>
      </c>
      <c r="M11" s="61" t="s">
        <v>161</v>
      </c>
      <c r="N11" s="61">
        <v>14.9</v>
      </c>
      <c r="O11" s="61">
        <v>11</v>
      </c>
      <c r="P11" s="61">
        <v>4.8</v>
      </c>
      <c r="Q11" s="61" t="s">
        <v>162</v>
      </c>
      <c r="R11" s="61">
        <v>6.8</v>
      </c>
      <c r="S11" s="61">
        <v>7.7</v>
      </c>
      <c r="T11" s="61">
        <v>38.299999999999997</v>
      </c>
    </row>
    <row r="12" spans="1:20" x14ac:dyDescent="0.2">
      <c r="A12" s="15" t="s">
        <v>1</v>
      </c>
      <c r="B12" s="61">
        <v>1.3</v>
      </c>
      <c r="C12" s="61">
        <v>13.8</v>
      </c>
      <c r="D12" s="61">
        <v>7.6</v>
      </c>
      <c r="E12" s="61">
        <v>18.3</v>
      </c>
      <c r="F12" s="61" t="s">
        <v>163</v>
      </c>
      <c r="G12" s="61">
        <v>-3.7</v>
      </c>
      <c r="H12" s="61" t="s">
        <v>164</v>
      </c>
      <c r="I12" s="61">
        <v>80.5</v>
      </c>
      <c r="J12" s="61">
        <v>270.89999999999998</v>
      </c>
      <c r="K12" s="61">
        <v>1.8</v>
      </c>
      <c r="L12" s="61">
        <v>14.9</v>
      </c>
      <c r="M12" s="61" t="s">
        <v>165</v>
      </c>
      <c r="N12" s="61">
        <v>12.1</v>
      </c>
      <c r="O12" s="61">
        <v>9</v>
      </c>
      <c r="P12" s="61">
        <v>6.2</v>
      </c>
      <c r="Q12" s="61" t="s">
        <v>166</v>
      </c>
      <c r="R12" s="61">
        <v>8.1</v>
      </c>
      <c r="S12" s="61">
        <v>8.5</v>
      </c>
      <c r="T12" s="61">
        <v>36.299999999999997</v>
      </c>
    </row>
    <row r="13" spans="1:20" x14ac:dyDescent="0.2">
      <c r="A13" s="15" t="s">
        <v>2</v>
      </c>
      <c r="B13" s="61">
        <v>5.3</v>
      </c>
      <c r="C13" s="61">
        <v>13.5</v>
      </c>
      <c r="D13" s="61">
        <v>9.4</v>
      </c>
      <c r="E13" s="61">
        <v>23.8</v>
      </c>
      <c r="F13" s="61" t="s">
        <v>167</v>
      </c>
      <c r="G13" s="61">
        <v>-3.5</v>
      </c>
      <c r="H13" s="61" t="s">
        <v>168</v>
      </c>
      <c r="I13" s="61">
        <v>76.599999999999994</v>
      </c>
      <c r="J13" s="61">
        <v>367.7</v>
      </c>
      <c r="K13" s="61">
        <v>3.4</v>
      </c>
      <c r="L13" s="61">
        <v>16.399999999999999</v>
      </c>
      <c r="M13" s="61" t="s">
        <v>169</v>
      </c>
      <c r="N13" s="61">
        <v>91.5</v>
      </c>
      <c r="O13" s="61">
        <v>20</v>
      </c>
      <c r="P13" s="61">
        <v>19.5</v>
      </c>
      <c r="Q13" s="61" t="s">
        <v>169</v>
      </c>
      <c r="R13" s="61">
        <v>10.199999999999999</v>
      </c>
      <c r="S13" s="61">
        <v>10.199999999999999</v>
      </c>
      <c r="T13" s="61">
        <v>64.599999999999994</v>
      </c>
    </row>
    <row r="14" spans="1:20" x14ac:dyDescent="0.2">
      <c r="A14" s="15" t="s">
        <v>3</v>
      </c>
      <c r="B14" s="61">
        <v>6.9</v>
      </c>
      <c r="C14" s="61">
        <v>19.7</v>
      </c>
      <c r="D14" s="61">
        <v>13.4</v>
      </c>
      <c r="E14" s="61">
        <v>25.6</v>
      </c>
      <c r="F14" s="61" t="s">
        <v>170</v>
      </c>
      <c r="G14" s="61">
        <v>1.4</v>
      </c>
      <c r="H14" s="61" t="s">
        <v>171</v>
      </c>
      <c r="I14" s="61">
        <v>74.2</v>
      </c>
      <c r="J14" s="61">
        <v>579.29999999999995</v>
      </c>
      <c r="K14" s="61">
        <v>2.5</v>
      </c>
      <c r="L14" s="61">
        <v>14.8</v>
      </c>
      <c r="M14" s="61" t="s">
        <v>172</v>
      </c>
      <c r="N14" s="61">
        <v>60.3</v>
      </c>
      <c r="O14" s="61">
        <v>15</v>
      </c>
      <c r="P14" s="61">
        <v>11.7</v>
      </c>
      <c r="Q14" s="61" t="s">
        <v>173</v>
      </c>
      <c r="R14" s="61">
        <v>15</v>
      </c>
      <c r="S14" s="61">
        <v>14.2</v>
      </c>
      <c r="T14" s="61">
        <v>99.8</v>
      </c>
    </row>
    <row r="15" spans="1:20" ht="12.75" customHeight="1" x14ac:dyDescent="0.2">
      <c r="A15" s="15" t="s">
        <v>4</v>
      </c>
      <c r="B15" s="61">
        <v>8.9</v>
      </c>
      <c r="C15" s="61">
        <v>23.3</v>
      </c>
      <c r="D15" s="61">
        <v>16.2</v>
      </c>
      <c r="E15" s="61">
        <v>34.5</v>
      </c>
      <c r="F15" s="61" t="s">
        <v>174</v>
      </c>
      <c r="G15" s="61">
        <v>3.5</v>
      </c>
      <c r="H15" s="61" t="s">
        <v>175</v>
      </c>
      <c r="I15" s="61">
        <v>66.5</v>
      </c>
      <c r="J15" s="61">
        <v>717.7</v>
      </c>
      <c r="K15" s="61">
        <v>2.2000000000000002</v>
      </c>
      <c r="L15" s="61">
        <v>13.1</v>
      </c>
      <c r="M15" s="61" t="s">
        <v>132</v>
      </c>
      <c r="N15" s="61">
        <v>51</v>
      </c>
      <c r="O15" s="61">
        <v>11</v>
      </c>
      <c r="P15" s="61">
        <v>23.7</v>
      </c>
      <c r="Q15" s="61" t="s">
        <v>176</v>
      </c>
      <c r="R15" s="61">
        <v>19</v>
      </c>
      <c r="S15" s="61">
        <v>17.7</v>
      </c>
      <c r="T15" s="61">
        <v>137.4</v>
      </c>
    </row>
    <row r="16" spans="1:20" x14ac:dyDescent="0.2">
      <c r="A16" s="15" t="s">
        <v>5</v>
      </c>
      <c r="B16" s="61">
        <v>16</v>
      </c>
      <c r="C16" s="61">
        <v>32.6</v>
      </c>
      <c r="D16" s="61">
        <v>24</v>
      </c>
      <c r="E16" s="61">
        <v>39.299999999999997</v>
      </c>
      <c r="F16" s="61" t="s">
        <v>177</v>
      </c>
      <c r="G16" s="61">
        <v>11.9</v>
      </c>
      <c r="H16" s="61" t="s">
        <v>178</v>
      </c>
      <c r="I16" s="61">
        <v>57.8</v>
      </c>
      <c r="J16" s="61">
        <v>771.2</v>
      </c>
      <c r="K16" s="61">
        <v>1.8</v>
      </c>
      <c r="L16" s="61">
        <v>14.6</v>
      </c>
      <c r="M16" s="61" t="s">
        <v>179</v>
      </c>
      <c r="N16" s="61">
        <v>33.6</v>
      </c>
      <c r="O16" s="61">
        <v>6</v>
      </c>
      <c r="P16" s="61">
        <v>14.9</v>
      </c>
      <c r="Q16" s="61" t="s">
        <v>180</v>
      </c>
      <c r="R16" s="61">
        <v>27.5</v>
      </c>
      <c r="S16" s="61">
        <v>25</v>
      </c>
      <c r="T16" s="61">
        <v>181.3</v>
      </c>
    </row>
    <row r="17" spans="1:20" x14ac:dyDescent="0.2">
      <c r="A17" s="15" t="s">
        <v>6</v>
      </c>
      <c r="B17" s="61">
        <v>16.399999999999999</v>
      </c>
      <c r="C17" s="61">
        <v>30.6</v>
      </c>
      <c r="D17" s="61">
        <v>23.1</v>
      </c>
      <c r="E17" s="61">
        <v>39.1</v>
      </c>
      <c r="F17" s="61" t="s">
        <v>181</v>
      </c>
      <c r="G17" s="61">
        <v>12.8</v>
      </c>
      <c r="H17" s="61" t="s">
        <v>182</v>
      </c>
      <c r="I17" s="61">
        <v>56.2</v>
      </c>
      <c r="J17" s="61">
        <v>811.5</v>
      </c>
      <c r="K17" s="61">
        <v>2.5</v>
      </c>
      <c r="L17" s="61">
        <v>13.8</v>
      </c>
      <c r="M17" s="61" t="s">
        <v>183</v>
      </c>
      <c r="N17" s="61">
        <v>30.7</v>
      </c>
      <c r="O17" s="61">
        <v>4</v>
      </c>
      <c r="P17" s="61">
        <v>15.5</v>
      </c>
      <c r="Q17" s="61" t="s">
        <v>184</v>
      </c>
      <c r="R17" s="61">
        <v>29.4</v>
      </c>
      <c r="S17" s="61">
        <v>27.7</v>
      </c>
      <c r="T17" s="61">
        <v>192.6</v>
      </c>
    </row>
    <row r="18" spans="1:20" x14ac:dyDescent="0.2">
      <c r="A18" s="15" t="s">
        <v>7</v>
      </c>
      <c r="B18" s="61">
        <v>16</v>
      </c>
      <c r="C18" s="61">
        <v>33</v>
      </c>
      <c r="D18" s="61">
        <v>24</v>
      </c>
      <c r="E18" s="61">
        <v>40.700000000000003</v>
      </c>
      <c r="F18" s="61" t="s">
        <v>185</v>
      </c>
      <c r="G18" s="61">
        <v>10.5</v>
      </c>
      <c r="H18" s="61" t="s">
        <v>186</v>
      </c>
      <c r="I18" s="61">
        <v>54.8</v>
      </c>
      <c r="J18" s="61">
        <v>668.6</v>
      </c>
      <c r="K18" s="61">
        <v>1.9</v>
      </c>
      <c r="L18" s="61">
        <v>15.8</v>
      </c>
      <c r="M18" s="61" t="s">
        <v>187</v>
      </c>
      <c r="N18" s="61">
        <v>31.3</v>
      </c>
      <c r="O18" s="61">
        <v>5</v>
      </c>
      <c r="P18" s="61">
        <v>18.899999999999999</v>
      </c>
      <c r="Q18" s="61" t="s">
        <v>188</v>
      </c>
      <c r="R18" s="61">
        <v>28.9</v>
      </c>
      <c r="S18" s="61">
        <v>27.6</v>
      </c>
      <c r="T18" s="61">
        <v>166</v>
      </c>
    </row>
    <row r="19" spans="1:20" x14ac:dyDescent="0.2">
      <c r="A19" s="15" t="s">
        <v>8</v>
      </c>
      <c r="B19" s="61">
        <v>11.8</v>
      </c>
      <c r="C19" s="61">
        <v>26.7</v>
      </c>
      <c r="D19" s="61">
        <v>18.899999999999999</v>
      </c>
      <c r="E19" s="61">
        <v>34.6</v>
      </c>
      <c r="F19" s="61" t="s">
        <v>189</v>
      </c>
      <c r="G19" s="61">
        <v>2.8</v>
      </c>
      <c r="H19" s="61" t="s">
        <v>190</v>
      </c>
      <c r="I19" s="61">
        <v>61.5</v>
      </c>
      <c r="J19" s="61">
        <v>543.9</v>
      </c>
      <c r="K19" s="61">
        <v>2.1</v>
      </c>
      <c r="L19" s="61">
        <v>12.9</v>
      </c>
      <c r="M19" s="61" t="s">
        <v>191</v>
      </c>
      <c r="N19" s="61">
        <v>19.5</v>
      </c>
      <c r="O19" s="61">
        <v>6</v>
      </c>
      <c r="P19" s="61">
        <v>14.9</v>
      </c>
      <c r="Q19" s="61" t="s">
        <v>192</v>
      </c>
      <c r="R19" s="61">
        <v>22.7</v>
      </c>
      <c r="S19" s="61">
        <v>22.7</v>
      </c>
      <c r="T19" s="61">
        <v>120.7</v>
      </c>
    </row>
    <row r="20" spans="1:20" x14ac:dyDescent="0.2">
      <c r="A20" s="15" t="s">
        <v>9</v>
      </c>
      <c r="B20" s="61">
        <v>7.7</v>
      </c>
      <c r="C20" s="61">
        <v>22.2</v>
      </c>
      <c r="D20" s="61">
        <v>14.8</v>
      </c>
      <c r="E20" s="61">
        <v>28.8</v>
      </c>
      <c r="F20" s="61" t="s">
        <v>193</v>
      </c>
      <c r="G20" s="61">
        <v>1.6</v>
      </c>
      <c r="H20" s="61" t="s">
        <v>194</v>
      </c>
      <c r="I20" s="61">
        <v>69.099999999999994</v>
      </c>
      <c r="J20" s="61">
        <v>388.7</v>
      </c>
      <c r="K20" s="61">
        <v>1.7</v>
      </c>
      <c r="L20" s="61">
        <v>12.6</v>
      </c>
      <c r="M20" s="61" t="s">
        <v>195</v>
      </c>
      <c r="N20" s="61">
        <v>13.4</v>
      </c>
      <c r="O20" s="61">
        <v>8</v>
      </c>
      <c r="P20" s="61">
        <v>5</v>
      </c>
      <c r="Q20" s="61" t="s">
        <v>196</v>
      </c>
      <c r="R20" s="61">
        <v>17.100000000000001</v>
      </c>
      <c r="S20" s="61">
        <v>17.8</v>
      </c>
      <c r="T20" s="61">
        <v>71.8</v>
      </c>
    </row>
    <row r="21" spans="1:20" x14ac:dyDescent="0.2">
      <c r="A21" s="15" t="s">
        <v>10</v>
      </c>
      <c r="B21" s="61">
        <v>5.3</v>
      </c>
      <c r="C21" s="61">
        <v>15.2</v>
      </c>
      <c r="D21" s="61">
        <v>10.1</v>
      </c>
      <c r="E21" s="61">
        <v>22.2</v>
      </c>
      <c r="F21" s="61" t="s">
        <v>197</v>
      </c>
      <c r="G21" s="61">
        <v>-0.8</v>
      </c>
      <c r="H21" s="61" t="s">
        <v>198</v>
      </c>
      <c r="I21" s="61">
        <v>73.900000000000006</v>
      </c>
      <c r="J21" s="61">
        <v>227.6</v>
      </c>
      <c r="K21" s="61">
        <v>2.8</v>
      </c>
      <c r="L21" s="61">
        <v>16.2</v>
      </c>
      <c r="M21" s="61" t="s">
        <v>199</v>
      </c>
      <c r="N21" s="61">
        <v>65.3</v>
      </c>
      <c r="O21" s="61">
        <v>15</v>
      </c>
      <c r="P21" s="61">
        <v>15.3</v>
      </c>
      <c r="Q21" s="61" t="s">
        <v>200</v>
      </c>
      <c r="R21" s="61">
        <v>10.9</v>
      </c>
      <c r="S21" s="61">
        <v>12.2</v>
      </c>
      <c r="T21" s="61">
        <v>46.3</v>
      </c>
    </row>
    <row r="22" spans="1:20" ht="13.5" thickBot="1" x14ac:dyDescent="0.25">
      <c r="A22" s="24" t="s">
        <v>11</v>
      </c>
      <c r="B22" s="61">
        <v>3</v>
      </c>
      <c r="C22" s="61">
        <v>11.2</v>
      </c>
      <c r="D22" s="61">
        <v>6.9</v>
      </c>
      <c r="E22" s="61">
        <v>16.7</v>
      </c>
      <c r="F22" s="61" t="s">
        <v>156</v>
      </c>
      <c r="G22" s="61">
        <v>-2.2999999999999998</v>
      </c>
      <c r="H22" s="61" t="s">
        <v>201</v>
      </c>
      <c r="I22" s="61">
        <v>85.4</v>
      </c>
      <c r="J22" s="61">
        <v>156.4</v>
      </c>
      <c r="K22" s="61">
        <v>1.8</v>
      </c>
      <c r="L22" s="61">
        <v>12.2</v>
      </c>
      <c r="M22" s="61" t="s">
        <v>202</v>
      </c>
      <c r="N22" s="61">
        <v>42.8</v>
      </c>
      <c r="O22" s="61">
        <v>17</v>
      </c>
      <c r="P22" s="61">
        <v>12.4</v>
      </c>
      <c r="Q22" s="61" t="s">
        <v>203</v>
      </c>
      <c r="R22" s="61">
        <v>7.8</v>
      </c>
      <c r="S22" s="61">
        <v>8.9</v>
      </c>
      <c r="T22" s="61">
        <v>22.1</v>
      </c>
    </row>
    <row r="23" spans="1:20" ht="13.5" thickTop="1" x14ac:dyDescent="0.2">
      <c r="A23" s="63" t="s">
        <v>23</v>
      </c>
      <c r="B23" s="64">
        <v>8.3000000000000007</v>
      </c>
      <c r="C23" s="64">
        <v>21.2</v>
      </c>
      <c r="D23" s="64">
        <v>14.6</v>
      </c>
      <c r="E23" s="64">
        <v>40.700000000000003</v>
      </c>
      <c r="F23" s="64" t="s">
        <v>185</v>
      </c>
      <c r="G23" s="64">
        <v>-6.2</v>
      </c>
      <c r="H23" s="64" t="s">
        <v>160</v>
      </c>
      <c r="I23" s="64">
        <v>69.3</v>
      </c>
      <c r="J23" s="64">
        <v>5712.2</v>
      </c>
      <c r="K23" s="64">
        <v>2.2000000000000002</v>
      </c>
      <c r="L23" s="64">
        <v>18</v>
      </c>
      <c r="M23" s="64" t="s">
        <v>161</v>
      </c>
      <c r="N23" s="64">
        <v>466.4</v>
      </c>
      <c r="O23" s="64">
        <v>127</v>
      </c>
      <c r="P23" s="64">
        <v>23.7</v>
      </c>
      <c r="Q23" s="64" t="s">
        <v>176</v>
      </c>
      <c r="R23" s="64">
        <v>17</v>
      </c>
      <c r="S23" s="64">
        <v>16.7</v>
      </c>
      <c r="T23" s="64">
        <v>1177.2</v>
      </c>
    </row>
    <row r="26" spans="1:20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20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0" x14ac:dyDescent="0.2">
      <c r="A28" s="14"/>
      <c r="B28" s="14" t="s">
        <v>24</v>
      </c>
      <c r="C28" s="14"/>
      <c r="D28" s="14"/>
      <c r="F28" s="14">
        <v>-0.10199999999999999</v>
      </c>
      <c r="G28" s="14" t="s">
        <v>25</v>
      </c>
      <c r="H28" s="32">
        <v>45980</v>
      </c>
      <c r="I28" s="21"/>
      <c r="J28" s="14"/>
    </row>
    <row r="29" spans="1:20" x14ac:dyDescent="0.2">
      <c r="A29" s="14"/>
      <c r="B29" s="14" t="s">
        <v>26</v>
      </c>
      <c r="C29" s="14"/>
      <c r="D29" s="14"/>
      <c r="F29" s="14">
        <v>-3.4889999999999999</v>
      </c>
      <c r="G29" s="14" t="s">
        <v>25</v>
      </c>
      <c r="H29" s="32">
        <v>45733</v>
      </c>
      <c r="I29" s="21"/>
      <c r="J29" s="14"/>
    </row>
    <row r="30" spans="1:20" x14ac:dyDescent="0.2">
      <c r="A30" s="14"/>
      <c r="B30" s="14" t="s">
        <v>27</v>
      </c>
      <c r="C30" s="14"/>
      <c r="D30" s="14"/>
      <c r="F30" s="18">
        <v>246</v>
      </c>
      <c r="G30" s="14" t="s">
        <v>32</v>
      </c>
      <c r="H30" s="14"/>
      <c r="I30" s="14"/>
      <c r="J30" s="14"/>
    </row>
    <row r="31" spans="1:20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0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10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11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6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5</v>
      </c>
      <c r="G37" s="14" t="s">
        <v>32</v>
      </c>
      <c r="H37" s="14"/>
      <c r="I37" s="14"/>
      <c r="J37" s="14"/>
    </row>
  </sheetData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zoomScaleNormal="100" workbookViewId="0">
      <selection activeCell="B11" sqref="B11"/>
    </sheetView>
  </sheetViews>
  <sheetFormatPr baseColWidth="10" defaultRowHeight="12.75" x14ac:dyDescent="0.2"/>
  <cols>
    <col min="2" max="2" width="6.42578125" customWidth="1"/>
    <col min="3" max="3" width="7.42578125" customWidth="1"/>
    <col min="4" max="4" width="6" bestFit="1" customWidth="1"/>
    <col min="5" max="6" width="6.42578125" customWidth="1"/>
    <col min="7" max="7" width="5.140625" bestFit="1" customWidth="1"/>
    <col min="8" max="8" width="6.42578125" customWidth="1"/>
    <col min="9" max="9" width="6.42578125" bestFit="1" customWidth="1"/>
    <col min="10" max="10" width="5.7109375" bestFit="1" customWidth="1"/>
    <col min="11" max="11" width="5.85546875" customWidth="1"/>
    <col min="12" max="12" width="7.28515625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7" width="5.140625" bestFit="1" customWidth="1"/>
    <col min="18" max="18" width="7.5703125" bestFit="1" customWidth="1"/>
    <col min="19" max="19" width="5.5703125" bestFit="1" customWidth="1"/>
    <col min="20" max="21" width="5.140625" bestFit="1" customWidth="1"/>
    <col min="22" max="22" width="5.7109375" bestFit="1" customWidth="1"/>
    <col min="23" max="23" width="5.140625" bestFit="1" customWidth="1"/>
  </cols>
  <sheetData>
    <row r="1" spans="1:26" x14ac:dyDescent="0.2">
      <c r="A1" s="14"/>
      <c r="B1" s="15" t="s">
        <v>62</v>
      </c>
      <c r="C1" s="15">
        <v>2003</v>
      </c>
      <c r="D1" s="14" t="s">
        <v>63</v>
      </c>
      <c r="E1" s="35">
        <v>2025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6" x14ac:dyDescent="0.2">
      <c r="A2" s="14"/>
      <c r="B2" s="15" t="s">
        <v>44</v>
      </c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6" x14ac:dyDescent="0.2">
      <c r="B3" s="1" t="s">
        <v>45</v>
      </c>
      <c r="C3" s="1"/>
    </row>
    <row r="4" spans="1:26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6"/>
      <c r="Q4" s="14"/>
      <c r="R4" s="14"/>
      <c r="S4" s="14"/>
      <c r="T4" s="14"/>
      <c r="U4" s="14"/>
      <c r="V4" s="14"/>
      <c r="W4" s="14"/>
    </row>
    <row r="5" spans="1:26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6"/>
      <c r="Q5" s="14"/>
      <c r="R5" s="14"/>
      <c r="S5" s="14"/>
      <c r="T5" s="14"/>
      <c r="U5" s="14"/>
      <c r="V5" s="14"/>
      <c r="W5" s="14"/>
    </row>
    <row r="6" spans="1:26" x14ac:dyDescent="0.2">
      <c r="A6" s="14"/>
      <c r="B6" s="15" t="s">
        <v>47</v>
      </c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6"/>
      <c r="Q6" s="14"/>
      <c r="R6" s="14"/>
      <c r="S6" s="14"/>
      <c r="T6" s="14"/>
      <c r="U6" s="14"/>
      <c r="V6" s="14"/>
      <c r="W6" s="14"/>
      <c r="Y6" s="1" t="s">
        <v>72</v>
      </c>
    </row>
    <row r="7" spans="1:26" x14ac:dyDescent="0.2">
      <c r="A7" s="15"/>
      <c r="B7" s="15" t="s">
        <v>50</v>
      </c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5"/>
      <c r="P7" s="15"/>
      <c r="Q7" s="14"/>
      <c r="R7" s="14"/>
      <c r="S7" s="14"/>
      <c r="T7" s="14"/>
      <c r="U7" s="14"/>
      <c r="V7" s="14"/>
      <c r="W7" s="14"/>
    </row>
    <row r="8" spans="1:26" x14ac:dyDescent="0.2">
      <c r="A8" s="14"/>
      <c r="B8" s="14"/>
      <c r="C8" s="14"/>
      <c r="D8" s="14"/>
      <c r="E8" s="14"/>
      <c r="F8" s="14"/>
      <c r="G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23"/>
    </row>
    <row r="9" spans="1:26" x14ac:dyDescent="0.2">
      <c r="A9" s="14"/>
      <c r="B9" s="13" t="s">
        <v>35</v>
      </c>
      <c r="C9" s="13"/>
      <c r="D9" s="13" t="s">
        <v>36</v>
      </c>
      <c r="E9" s="13"/>
      <c r="F9" s="13" t="s">
        <v>37</v>
      </c>
      <c r="G9" s="27"/>
      <c r="H9" s="3" t="s">
        <v>12</v>
      </c>
      <c r="I9" s="3" t="s">
        <v>14</v>
      </c>
      <c r="J9" s="13" t="s">
        <v>15</v>
      </c>
      <c r="K9" s="13"/>
      <c r="L9" s="13" t="s">
        <v>16</v>
      </c>
      <c r="M9" s="13"/>
      <c r="N9" s="13" t="s">
        <v>17</v>
      </c>
      <c r="O9" s="13"/>
      <c r="P9" s="13" t="s">
        <v>18</v>
      </c>
      <c r="Q9" s="13"/>
      <c r="R9" s="13" t="s">
        <v>71</v>
      </c>
      <c r="S9" s="13"/>
      <c r="T9" s="41" t="s">
        <v>67</v>
      </c>
      <c r="U9" s="13"/>
      <c r="V9" s="13" t="s">
        <v>42</v>
      </c>
      <c r="W9" s="14"/>
      <c r="Y9" s="3" t="s">
        <v>73</v>
      </c>
      <c r="Z9" s="3" t="s">
        <v>74</v>
      </c>
    </row>
    <row r="10" spans="1:26" x14ac:dyDescent="0.2">
      <c r="A10" s="23"/>
      <c r="B10" s="22" t="s">
        <v>25</v>
      </c>
      <c r="C10" s="28" t="s">
        <v>49</v>
      </c>
      <c r="D10" s="22" t="s">
        <v>25</v>
      </c>
      <c r="E10" s="28" t="s">
        <v>49</v>
      </c>
      <c r="F10" s="22" t="s">
        <v>25</v>
      </c>
      <c r="G10" s="28" t="s">
        <v>49</v>
      </c>
      <c r="H10" s="4" t="s">
        <v>20</v>
      </c>
      <c r="I10" s="4" t="s">
        <v>20</v>
      </c>
      <c r="J10" s="22" t="s">
        <v>40</v>
      </c>
      <c r="K10" s="28" t="s">
        <v>49</v>
      </c>
      <c r="L10" s="22" t="s">
        <v>21</v>
      </c>
      <c r="M10" s="28" t="s">
        <v>49</v>
      </c>
      <c r="N10" s="22" t="s">
        <v>22</v>
      </c>
      <c r="O10" s="28" t="s">
        <v>49</v>
      </c>
      <c r="P10" s="22" t="s">
        <v>41</v>
      </c>
      <c r="Q10" s="28" t="s">
        <v>49</v>
      </c>
      <c r="R10" s="28"/>
      <c r="S10" s="28" t="s">
        <v>49</v>
      </c>
      <c r="T10" s="22" t="s">
        <v>25</v>
      </c>
      <c r="U10" s="28" t="s">
        <v>49</v>
      </c>
      <c r="V10" s="22" t="s">
        <v>41</v>
      </c>
      <c r="W10" s="28" t="s">
        <v>49</v>
      </c>
      <c r="Y10" s="48" t="s">
        <v>75</v>
      </c>
      <c r="Z10" s="48" t="s">
        <v>75</v>
      </c>
    </row>
    <row r="11" spans="1:26" x14ac:dyDescent="0.2">
      <c r="A11" s="15" t="s">
        <v>0</v>
      </c>
      <c r="B11" s="16">
        <f>AVERAGE('2003:2024'!B11)</f>
        <v>0.67590175953079179</v>
      </c>
      <c r="C11" s="29">
        <f>STDEV('2003:2025'!B11)/SQRT(1+E$1-C$1)</f>
        <v>0.22662046684601189</v>
      </c>
      <c r="D11" s="16">
        <f>AVERAGE('2003:2025'!C11)</f>
        <v>10.638906030855541</v>
      </c>
      <c r="E11" s="29">
        <f>STDEV('2003:2025'!C11)/SQRT(1+E$1-C$1)</f>
        <v>0.3197593565575409</v>
      </c>
      <c r="F11" s="16">
        <f>AVERAGE('2003:2025'!D11)</f>
        <v>5.4241057152875181</v>
      </c>
      <c r="G11" s="29">
        <f>STDEV('2003:2025'!D11)/SQRT(1+E$1-C$1)</f>
        <v>0.23732965895972422</v>
      </c>
      <c r="H11" s="16">
        <f>MAX('2003:2025'!E11)</f>
        <v>20.2</v>
      </c>
      <c r="I11" s="16">
        <f>MIN('2003:2025'!G11)</f>
        <v>-8.7200000000000006</v>
      </c>
      <c r="J11" s="16">
        <f>AVERAGE('2003:2025'!I11)</f>
        <v>80.519738604488069</v>
      </c>
      <c r="K11" s="29">
        <f>STDEV('2003:2025'!I11)/SQRT(1+E$1-C$1)</f>
        <v>0.86859032852477047</v>
      </c>
      <c r="L11" s="16">
        <f>AVERAGE('2003:2025'!J11)</f>
        <v>202.7397391304348</v>
      </c>
      <c r="M11" s="29">
        <f>STDEV('2003:2025'!J11)/SQRT(1+E$1-C$1)</f>
        <v>4.9052161513003236</v>
      </c>
      <c r="N11" s="16">
        <f>AVERAGE('2003:2025'!K11)</f>
        <v>2.2418725748013091</v>
      </c>
      <c r="O11" s="30">
        <f>STDEV('2003:2025'!K11)/SQRT(1+E$1-C$1)</f>
        <v>9.4763162494472863E-2</v>
      </c>
      <c r="P11" s="16">
        <f>AVERAGE('2003:2025'!N11)</f>
        <v>27.600956521739132</v>
      </c>
      <c r="Q11" s="29">
        <f>STDEV('2003:2025'!N11)/SQRT(1+E$1-C$1)</f>
        <v>3.6058998484851714</v>
      </c>
      <c r="R11" s="16">
        <f>AVERAGE('2003:2025'!O11)</f>
        <v>13.869565217391305</v>
      </c>
      <c r="S11" s="29">
        <f>STDEV('2003:2025'!O11)/SQRT(1+E$1-C$1)</f>
        <v>0.56339017512836864</v>
      </c>
      <c r="T11" s="16">
        <f>AVERAGE('2003:2025'!R11)</f>
        <v>5.8995901706404847</v>
      </c>
      <c r="U11" s="42">
        <f>STDEV('2003:2025'!R11)/SQRT(1+$E$1-2005)</f>
        <v>0.18521742229123411</v>
      </c>
      <c r="V11" s="16">
        <f>AVERAGE('2003:2025'!S11)</f>
        <v>27.510991642894538</v>
      </c>
      <c r="W11" s="29">
        <f>STDEV('2003:2025'!R11)/SQRT(1+E$1-C$1)</f>
        <v>0.17698137508548087</v>
      </c>
      <c r="Y11" s="16">
        <f>MAX('2003:2025'!N11)</f>
        <v>85.570000000000022</v>
      </c>
      <c r="Z11" s="16">
        <f>MIN('2003:2025'!N11)</f>
        <v>4.2</v>
      </c>
    </row>
    <row r="12" spans="1:26" x14ac:dyDescent="0.2">
      <c r="A12" s="15" t="s">
        <v>1</v>
      </c>
      <c r="B12" s="16">
        <f>AVERAGE('2003:2025'!B12)</f>
        <v>1.182554722638681</v>
      </c>
      <c r="C12" s="29">
        <f>STDEV('2003:2025'!B12)/SQRT(1+E$1-C$1)</f>
        <v>0.31436071010504146</v>
      </c>
      <c r="D12" s="16">
        <f>AVERAGE('2003:2025'!C12)</f>
        <v>12.518276451060185</v>
      </c>
      <c r="E12" s="29">
        <f>STDEV('2003:2025'!C12)/SQRT(1+E$1-C$1)</f>
        <v>0.50119548444380713</v>
      </c>
      <c r="F12" s="16">
        <f>AVERAGE('2003:2025'!D12)</f>
        <v>6.6265121736006991</v>
      </c>
      <c r="G12" s="29">
        <f>STDEV('2003:2025'!D12)/SQRT(1+E$1-C$1)</f>
        <v>0.34892731606809557</v>
      </c>
      <c r="H12" s="16">
        <f>MAX('2003:2025'!E12)</f>
        <v>23.11</v>
      </c>
      <c r="I12" s="16">
        <f>MIN('2003:2025'!G12)</f>
        <v>-8.56</v>
      </c>
      <c r="J12" s="16">
        <f>AVERAGE('2003:2025'!I12)</f>
        <v>75.206715450310554</v>
      </c>
      <c r="K12" s="29">
        <f>STDEV('2003:2025'!I12)/SQRT(1+E$1-C$1)</f>
        <v>1.0515923054034935</v>
      </c>
      <c r="L12" s="16">
        <f>AVERAGE('2003:2025'!J12)</f>
        <v>278.61730434782612</v>
      </c>
      <c r="M12" s="29">
        <f>STDEV('2003:2025'!J12)/SQRT(1+E$1-C$1)</f>
        <v>7.4102467656752475</v>
      </c>
      <c r="N12" s="16">
        <f>AVERAGE('2003:2025'!K12)</f>
        <v>2.587550547271007</v>
      </c>
      <c r="O12" s="29">
        <f>STDEV('2003:2025'!K12)/SQRT(1+E$1-C$1)</f>
        <v>0.13445788256474941</v>
      </c>
      <c r="P12" s="16">
        <f>AVERAGE('2003:2025'!N12)</f>
        <v>26.314913043478263</v>
      </c>
      <c r="Q12" s="29">
        <f>STDEV('2003:2025'!N12)/SQRT(1+E$1-C$1)</f>
        <v>3.9396390270795005</v>
      </c>
      <c r="R12" s="16">
        <f>AVERAGE('2003:2025'!O12)</f>
        <v>10.956521739130435</v>
      </c>
      <c r="S12" s="29">
        <f>STDEV('2003:2025'!O12)/SQRT(1+E$1-C$1)</f>
        <v>0.9627001324083182</v>
      </c>
      <c r="T12" s="16">
        <f>AVERAGE('2003:2025'!R12)</f>
        <v>6.9260740861265804</v>
      </c>
      <c r="U12" s="42">
        <f>STDEV('2003:2025'!R12)/SQRT(1+$E$1-2005)</f>
        <v>0.26486990745201666</v>
      </c>
      <c r="V12" s="16">
        <f>AVERAGE('2003:2025'!S12)</f>
        <v>39.438785109628398</v>
      </c>
      <c r="W12" s="29">
        <f>STDEV('2003:2025'!R12)/SQRT(1+E$1-C$1)</f>
        <v>0.25309196003123807</v>
      </c>
      <c r="Y12" s="16">
        <f>MAX('2003:2025'!N12)</f>
        <v>71.2</v>
      </c>
      <c r="Z12" s="16">
        <f>MIN('2003:2025'!N12)</f>
        <v>0.64500000000000002</v>
      </c>
    </row>
    <row r="13" spans="1:26" x14ac:dyDescent="0.2">
      <c r="A13" s="15" t="s">
        <v>2</v>
      </c>
      <c r="B13" s="16">
        <f>AVERAGE('2003:2025'!B13)</f>
        <v>3.6176334350284121</v>
      </c>
      <c r="C13" s="29">
        <f>STDEV('2003:2025'!B13)/SQRT(1+E$1-C$1)</f>
        <v>0.19687294833725943</v>
      </c>
      <c r="D13" s="16">
        <f>AVERAGE('2003:2025'!C13)</f>
        <v>15.898548632900045</v>
      </c>
      <c r="E13" s="29">
        <f>STDEV('2003:2025'!C13)/SQRT(1+E$1-C$1)</f>
        <v>0.37694270444590255</v>
      </c>
      <c r="F13" s="16">
        <f>AVERAGE('2003:2025'!D13)</f>
        <v>9.6473796321726333</v>
      </c>
      <c r="G13" s="29">
        <f>STDEV('2003:2025'!D13)/SQRT(1+E$1-C$1)</f>
        <v>0.21303258296028293</v>
      </c>
      <c r="H13" s="16">
        <f>MAX('2003:2025'!E13)</f>
        <v>27.6</v>
      </c>
      <c r="I13" s="16">
        <f>MIN('2003:2025'!G13)</f>
        <v>-9.1199999999999992</v>
      </c>
      <c r="J13" s="16">
        <f>AVERAGE('2003:2025'!I13)</f>
        <v>69.044027982105376</v>
      </c>
      <c r="K13" s="29">
        <f>STDEV('2003:2025'!I13)/SQRT(1+E$1-C$1)</f>
        <v>1.1693546474434922</v>
      </c>
      <c r="L13" s="16">
        <f>AVERAGE('2003:2025'!J13)</f>
        <v>440.95726086956529</v>
      </c>
      <c r="M13" s="29">
        <f>STDEV('2003:2025'!J13)/SQRT(1+E$1-C$1)</f>
        <v>11.091192321278063</v>
      </c>
      <c r="N13" s="16">
        <f>AVERAGE('2003:2025'!K13)</f>
        <v>2.8067987265375551</v>
      </c>
      <c r="O13" s="29">
        <f>STDEV('2003:2025'!K13)/SQRT(1+E$1-C$1)</f>
        <v>8.4060670002404109E-2</v>
      </c>
      <c r="P13" s="16">
        <f>AVERAGE('2003:2025'!N13)</f>
        <v>41.035304347826084</v>
      </c>
      <c r="Q13" s="29">
        <f>STDEV('2003:2025'!N13)/SQRT(1+E$1-C$1)</f>
        <v>7.0821609555373364</v>
      </c>
      <c r="R13" s="16">
        <f>AVERAGE('2003:2025'!O13)</f>
        <v>10.434782608695652</v>
      </c>
      <c r="S13" s="29">
        <f>STDEV('2003:2025'!O13)/SQRT(1+E$1-C$1)</f>
        <v>1.0288834405390639</v>
      </c>
      <c r="T13" s="16">
        <f>AVERAGE('2003:2025'!R13)</f>
        <v>9.8983178881561269</v>
      </c>
      <c r="U13" s="42">
        <f>STDEV('2003:2025'!R13)/SQRT(1+$E$1-2005)</f>
        <v>0.2544839707922798</v>
      </c>
      <c r="V13" s="16">
        <f>AVERAGE('2003:2025'!S13)</f>
        <v>69.573900741646924</v>
      </c>
      <c r="W13" s="29">
        <f>STDEV('2003:2025'!R13)/SQRT(1+E$1-C$1)</f>
        <v>0.24316785392473639</v>
      </c>
      <c r="Y13" s="16">
        <f>MAX('2003:2025'!N13)</f>
        <v>122.33500000000002</v>
      </c>
      <c r="Z13" s="16">
        <f>MIN('2003:2025'!N13)</f>
        <v>1.29</v>
      </c>
    </row>
    <row r="14" spans="1:26" x14ac:dyDescent="0.2">
      <c r="A14" s="15" t="s">
        <v>3</v>
      </c>
      <c r="B14" s="16">
        <f>AVERAGE('2003:2025'!B14)</f>
        <v>6.2167977140295827</v>
      </c>
      <c r="C14" s="29">
        <f>STDEV('2003:2025'!B14)/SQRT(1+E$1-C$1)</f>
        <v>0.20524132025511602</v>
      </c>
      <c r="D14" s="16">
        <f>AVERAGE('2003:2025'!C14)</f>
        <v>19.132661736142239</v>
      </c>
      <c r="E14" s="29">
        <f>STDEV('2003:2025'!C14)/SQRT(1+E$1-C$1)</f>
        <v>0.33653004087383959</v>
      </c>
      <c r="F14" s="16">
        <f>AVERAGE('2003:2025'!D14)</f>
        <v>12.601099615322825</v>
      </c>
      <c r="G14" s="29">
        <f>STDEV('2003:2025'!D14)/SQRT(1+E$1-C$1)</f>
        <v>0.23540350636820292</v>
      </c>
      <c r="H14" s="16">
        <f>MAX('2003:2025'!E14)</f>
        <v>31.206185567010309</v>
      </c>
      <c r="I14" s="16">
        <f>MIN('2003:2025'!G14)</f>
        <v>-2.6869999999999998</v>
      </c>
      <c r="J14" s="16">
        <f>AVERAGE('2003:2025'!I14)</f>
        <v>67.265308177212205</v>
      </c>
      <c r="K14" s="29">
        <f>STDEV('2003:2025'!I14)/SQRT(1+E$1-C$1)</f>
        <v>1.1366109454704287</v>
      </c>
      <c r="L14" s="16">
        <f>AVERAGE('2003:2025'!J14)</f>
        <v>558.42047826086957</v>
      </c>
      <c r="M14" s="29">
        <f>STDEV('2003:2025'!J14)/SQRT(1+E$1-C$1)</f>
        <v>9.8042479207726458</v>
      </c>
      <c r="N14" s="16">
        <f>AVERAGE('2003:2025'!K14)</f>
        <v>2.6273195261871098</v>
      </c>
      <c r="O14" s="29">
        <f>STDEV('2003:2025'!K14)/SQRT(1+E$1-C$1)</f>
        <v>7.1154731955768172E-2</v>
      </c>
      <c r="P14" s="16">
        <f>AVERAGE('2003:2025'!N14)</f>
        <v>50.739826086956505</v>
      </c>
      <c r="Q14" s="29">
        <f>STDEV('2003:2025'!N14)/SQRT(1+E$1-C$1)</f>
        <v>7.4648097192674872</v>
      </c>
      <c r="R14" s="16">
        <f>AVERAGE('2003:2025'!O14)</f>
        <v>11.521739130434783</v>
      </c>
      <c r="S14" s="29">
        <f>STDEV('2003:2025'!O14)/SQRT(1+E$1-C$1)</f>
        <v>0.84082954807885713</v>
      </c>
      <c r="T14" s="16">
        <f>AVERAGE('2003:2025'!R14)</f>
        <v>13.821641189466245</v>
      </c>
      <c r="U14" s="42">
        <f>STDEV('2003:2025'!R14)/SQRT(1+$E$1-2005)</f>
        <v>0.35286449022101846</v>
      </c>
      <c r="V14" s="16">
        <f>AVERAGE('2003:2025'!S14)</f>
        <v>91.364846799573002</v>
      </c>
      <c r="W14" s="29">
        <f>STDEV('2003:2025'!R14)/SQRT(1+E$1-C$1)</f>
        <v>0.33717369524750529</v>
      </c>
      <c r="Y14" s="16">
        <f>MAX('2003:2025'!N14)</f>
        <v>148.56499999999997</v>
      </c>
      <c r="Z14" s="16">
        <f>MIN('2003:2025'!N14)</f>
        <v>3.8</v>
      </c>
    </row>
    <row r="15" spans="1:26" x14ac:dyDescent="0.2">
      <c r="A15" s="15" t="s">
        <v>4</v>
      </c>
      <c r="B15" s="16">
        <f>AVERAGE('2003:2025'!B15)</f>
        <v>9.2726252243729448</v>
      </c>
      <c r="C15" s="29">
        <f>STDEV('2003:2025'!B15)/SQRT(1+E$1-C$1)</f>
        <v>0.23678569466982152</v>
      </c>
      <c r="D15" s="16">
        <f>AVERAGE('2003:2025'!C15)</f>
        <v>23.146639492323292</v>
      </c>
      <c r="E15" s="29">
        <f>STDEV('2003:2025'!C15)/SQRT(1+E$1-C$1)</f>
        <v>0.4132031245835881</v>
      </c>
      <c r="F15" s="16">
        <f>AVERAGE('2003:2025'!D15)</f>
        <v>16.181837214346132</v>
      </c>
      <c r="G15" s="29">
        <f>STDEV('2003:2025'!D15)/SQRT(1+E$1-C$1)</f>
        <v>0.3124462938172588</v>
      </c>
      <c r="H15" s="16">
        <f>MAX('2003:2025'!E15)</f>
        <v>34.5</v>
      </c>
      <c r="I15" s="16">
        <f>MIN('2003:2025'!G15)</f>
        <v>-0.51</v>
      </c>
      <c r="J15" s="16">
        <f>AVERAGE('2003:2025'!I15)</f>
        <v>63.975314296800619</v>
      </c>
      <c r="K15" s="29">
        <f>STDEV('2003:2025'!I15)/SQRT(1+E$1-C$1)</f>
        <v>0.87063405585675357</v>
      </c>
      <c r="L15" s="16">
        <f>AVERAGE('2003:2025'!J15)</f>
        <v>693.40747826086965</v>
      </c>
      <c r="M15" s="29">
        <f>STDEV('2003:2025'!J15)/SQRT(1+E$1-C$1)</f>
        <v>9.987595884933933</v>
      </c>
      <c r="N15" s="16">
        <f>AVERAGE('2003:2025'!K15)</f>
        <v>2.4604110861430009</v>
      </c>
      <c r="O15" s="29">
        <f>STDEV('2003:2025'!K15)/SQRT(1+E$1-C$1)</f>
        <v>8.4959835555614344E-2</v>
      </c>
      <c r="P15" s="16">
        <f>AVERAGE('2003:2025'!N15)</f>
        <v>47.253043478260878</v>
      </c>
      <c r="Q15" s="29">
        <f>STDEV('2003:2025'!N15)/SQRT(1+E$1-C$1)</f>
        <v>5.4760414128501624</v>
      </c>
      <c r="R15" s="16">
        <f>AVERAGE('2003:2025'!O15)</f>
        <v>10.086956521739131</v>
      </c>
      <c r="S15" s="29">
        <f>STDEV('2003:2025'!O15)/SQRT(1+E$1-C$1)</f>
        <v>0.96972561107956701</v>
      </c>
      <c r="T15" s="16">
        <f>AVERAGE('2003:2025'!R15)</f>
        <v>18.231881769923955</v>
      </c>
      <c r="U15" s="42">
        <f>STDEV('2003:2025'!R15)/SQRT(1+$E$1-2005)</f>
        <v>0.46991068267359326</v>
      </c>
      <c r="V15" s="16">
        <f>AVERAGE('2003:2025'!S15)</f>
        <v>123.4496440334818</v>
      </c>
      <c r="W15" s="29">
        <f>STDEV('2003:2025'!R15)/SQRT(1+E$1-C$1)</f>
        <v>0.44901520471525103</v>
      </c>
      <c r="Y15" s="16">
        <f>MAX('2003:2025'!N15)</f>
        <v>119.6</v>
      </c>
      <c r="Z15" s="16">
        <f>MIN('2003:2025'!N15)</f>
        <v>2.0100000000000002</v>
      </c>
    </row>
    <row r="16" spans="1:26" x14ac:dyDescent="0.2">
      <c r="A16" s="15" t="s">
        <v>5</v>
      </c>
      <c r="B16" s="16">
        <f>AVERAGE('2003:2025'!B16)</f>
        <v>13.600714492753625</v>
      </c>
      <c r="C16" s="29">
        <f>STDEV('2003:2025'!B16)/SQRT(1+E$1-C$1)</f>
        <v>0.2741369625120077</v>
      </c>
      <c r="D16" s="16">
        <f>AVERAGE('2003:2025'!C16)</f>
        <v>28.521681159420293</v>
      </c>
      <c r="E16" s="29">
        <f>STDEV('2003:2025'!C16)/SQRT(1+E$1-C$1)</f>
        <v>0.43521061765632485</v>
      </c>
      <c r="F16" s="16">
        <f>AVERAGE('2003:2025'!D16)</f>
        <v>20.863437560386476</v>
      </c>
      <c r="G16" s="29">
        <f>STDEV('2003:2025'!D16)/SQRT(1+E$1-C$1)</f>
        <v>0.33350241446348311</v>
      </c>
      <c r="H16" s="16">
        <f>MAX('2003:2025'!E16)</f>
        <v>42.2</v>
      </c>
      <c r="I16" s="16">
        <f>MIN('2003:2025'!G16)</f>
        <v>4.0439999999999996</v>
      </c>
      <c r="J16" s="16">
        <f>AVERAGE('2003:2025'!I16)</f>
        <v>60.594892753623178</v>
      </c>
      <c r="K16" s="29">
        <f>STDEV('2003:2025'!I16)/SQRT(1+E$1-C$1)</f>
        <v>1.0411544186789143</v>
      </c>
      <c r="L16" s="16">
        <f>AVERAGE('2003:2025'!J16)</f>
        <v>744.38704347826081</v>
      </c>
      <c r="M16" s="29">
        <f>STDEV('2003:2025'!J16)/SQRT(1+E$1-C$1)</f>
        <v>6.1196067902041333</v>
      </c>
      <c r="N16" s="16">
        <f>AVERAGE('2003:2025'!K16)</f>
        <v>2.2909158816425119</v>
      </c>
      <c r="O16" s="29">
        <f>STDEV('2003:2025'!K16)/SQRT(1+E$1-C$1)</f>
        <v>7.8564617358201166E-2</v>
      </c>
      <c r="P16" s="16">
        <f>AVERAGE('2003:2025'!N16)</f>
        <v>37.502434782608709</v>
      </c>
      <c r="Q16" s="29">
        <f>STDEV('2003:2025'!N16)/SQRT(1+E$1-C$1)</f>
        <v>5.3081125375009739</v>
      </c>
      <c r="R16" s="16">
        <f>AVERAGE('2003:2025'!O16)</f>
        <v>7.7391304347826084</v>
      </c>
      <c r="S16" s="29">
        <f>STDEV('2003:2025'!O16)/SQRT(1+E$1-C$1)</f>
        <v>0.46717294283296101</v>
      </c>
      <c r="T16" s="16">
        <f>AVERAGE('2003:2025'!R16)</f>
        <v>23.307615744668311</v>
      </c>
      <c r="U16" s="42">
        <f>STDEV('2003:2025'!R16)/SQRT(1+$E$1-2005)</f>
        <v>0.5398166279210066</v>
      </c>
      <c r="V16" s="16">
        <f>AVERAGE('2003:2025'!S16)</f>
        <v>149.37453230852398</v>
      </c>
      <c r="W16" s="29">
        <f>STDEV('2003:2025'!R16)/SQRT(1+E$1-C$1)</f>
        <v>0.51581264830068141</v>
      </c>
      <c r="Y16" s="16">
        <f>MAX('2003:2025'!N16)</f>
        <v>89.440000000000012</v>
      </c>
      <c r="Z16" s="16">
        <f>MIN('2003:2025'!N16)</f>
        <v>0.8</v>
      </c>
    </row>
    <row r="17" spans="1:26" x14ac:dyDescent="0.2">
      <c r="A17" s="15" t="s">
        <v>6</v>
      </c>
      <c r="B17" s="16">
        <f>AVERAGE('2003:2025'!B17)</f>
        <v>15.367361851332396</v>
      </c>
      <c r="C17" s="29">
        <f>STDEV('2003:2025'!B17)/SQRT(1+E$1-C$1)</f>
        <v>0.24251010786015359</v>
      </c>
      <c r="D17" s="16">
        <f>AVERAGE('2003:2025'!C17)</f>
        <v>30.988176718092568</v>
      </c>
      <c r="E17" s="29">
        <f>STDEV('2003:2025'!C17)/SQRT(1+E$1-C$1)</f>
        <v>0.32768951395004864</v>
      </c>
      <c r="F17" s="16">
        <f>AVERAGE('2003:2025'!D17)</f>
        <v>22.865223232615811</v>
      </c>
      <c r="G17" s="29">
        <f>STDEV('2003:2025'!D17)/SQRT(1+E$1-C$1)</f>
        <v>0.25181059032727998</v>
      </c>
      <c r="H17" s="16">
        <f>MAX('2003:2025'!E17)</f>
        <v>40.32</v>
      </c>
      <c r="I17" s="16">
        <f>MIN('2003:2025'!G17)</f>
        <v>6.8369999999999997</v>
      </c>
      <c r="J17" s="16">
        <f>AVERAGE('2003:2025'!I17)</f>
        <v>57.98108544728337</v>
      </c>
      <c r="K17" s="29">
        <f>STDEV('2003:2025'!I17)/SQRT(1+E$1-C$1)</f>
        <v>0.62984467814757317</v>
      </c>
      <c r="L17" s="16">
        <f>AVERAGE('2003:2025'!J17)</f>
        <v>801.76926086956507</v>
      </c>
      <c r="M17" s="29">
        <f>STDEV('2003:2025'!J17)/SQRT(1+E$1-C$1)</f>
        <v>6.4679019776859734</v>
      </c>
      <c r="N17" s="16">
        <f>AVERAGE('2003:2025'!K17)</f>
        <v>2.3476993261784251</v>
      </c>
      <c r="O17" s="29">
        <f>STDEV('2003:2025'!K17)/SQRT(1+E$1-C$1)</f>
        <v>7.3515343875778405E-2</v>
      </c>
      <c r="P17" s="16">
        <f>AVERAGE('2003:2025'!N17)</f>
        <v>18.656521739130433</v>
      </c>
      <c r="Q17" s="29">
        <f>STDEV('2003:2025'!N17)/SQRT(1+E$1-C$1)</f>
        <v>3.9379061965622264</v>
      </c>
      <c r="R17" s="16">
        <f>AVERAGE('2003:2025'!O17)</f>
        <v>4.6521739130434785</v>
      </c>
      <c r="S17" s="29">
        <f>STDEV('2003:2025'!O17)/SQRT(1+E$1-C$1)</f>
        <v>0.5430433042085564</v>
      </c>
      <c r="T17" s="16">
        <f>AVERAGE('2003:2025'!R17)</f>
        <v>26.374143822394029</v>
      </c>
      <c r="U17" s="42">
        <f>STDEV('2003:2025'!R17)/SQRT(1+$E$1-2005)</f>
        <v>0.54618786783875073</v>
      </c>
      <c r="V17" s="16">
        <f>AVERAGE('2003:2025'!S17)</f>
        <v>167.26361671017051</v>
      </c>
      <c r="W17" s="29">
        <f>STDEV('2003:2025'!R17)/SQRT(1+E$1-C$1)</f>
        <v>0.52190057884033036</v>
      </c>
      <c r="Y17" s="16">
        <f>MAX('2003:2025'!N17)</f>
        <v>67.137999999999991</v>
      </c>
      <c r="Z17" s="16">
        <f>MIN('2003:2025'!N17)</f>
        <v>0</v>
      </c>
    </row>
    <row r="18" spans="1:26" x14ac:dyDescent="0.2">
      <c r="A18" s="15" t="s">
        <v>7</v>
      </c>
      <c r="B18" s="16">
        <f>AVERAGE('2003:2025'!B18)</f>
        <v>15.093798036465639</v>
      </c>
      <c r="C18" s="29">
        <f>STDEV('2003:2025'!B18)/SQRT(1+E$1-C$1)</f>
        <v>0.22621000824278786</v>
      </c>
      <c r="D18" s="16">
        <f>AVERAGE('2003:2025'!C18)</f>
        <v>30.823323983169708</v>
      </c>
      <c r="E18" s="29">
        <f>STDEV('2003:2025'!C18)/SQRT(1+E$1-C$1)</f>
        <v>0.38305713928073981</v>
      </c>
      <c r="F18" s="16">
        <f>AVERAGE('2003:2025'!D18)</f>
        <v>22.601136483169704</v>
      </c>
      <c r="G18" s="29">
        <f>STDEV('2003:2025'!D18)/SQRT(1+E$1-C$1)</f>
        <v>0.27883368196831226</v>
      </c>
      <c r="H18" s="16">
        <f>MAX('2003:2025'!E18)</f>
        <v>41.68</v>
      </c>
      <c r="I18" s="16">
        <f>MIN('2003:2025'!G18)</f>
        <v>6.6459999999999999</v>
      </c>
      <c r="J18" s="16">
        <f>AVERAGE('2003:2025'!I18)</f>
        <v>58.968387117100626</v>
      </c>
      <c r="K18" s="29">
        <f>STDEV('2003:2025'!I18)/SQRT(1+E$1-C$1)</f>
        <v>0.5853227837363586</v>
      </c>
      <c r="L18" s="16">
        <f>AVERAGE('2003:2025'!J18)</f>
        <v>697.50826086956533</v>
      </c>
      <c r="M18" s="29">
        <f>STDEV('2003:2025'!J18)/SQRT(1+E$1-C$1)</f>
        <v>5.9445260551722781</v>
      </c>
      <c r="N18" s="16">
        <f>AVERAGE('2003:2025'!K18)</f>
        <v>2.1153519752220662</v>
      </c>
      <c r="O18" s="29">
        <f>STDEV('2003:2025'!K18)/SQRT(1+E$1-C$1)</f>
        <v>7.6559298042998769E-2</v>
      </c>
      <c r="P18" s="16">
        <f>AVERAGE('2003:2025'!N18)</f>
        <v>17.685043478260869</v>
      </c>
      <c r="Q18" s="29">
        <f>STDEV('2003:2025'!N18)/SQRT(1+E$1-C$1)</f>
        <v>3.7400861113706245</v>
      </c>
      <c r="R18" s="16">
        <f>AVERAGE('2003:2025'!O18)</f>
        <v>5</v>
      </c>
      <c r="S18" s="29">
        <f>STDEV('2003:2025'!O18)/SQRT(1+E$1-C$1)</f>
        <v>0.50686980186970187</v>
      </c>
      <c r="T18" s="16">
        <f>AVERAGE('2003:2025'!R18)</f>
        <v>26.271702794377699</v>
      </c>
      <c r="U18" s="42">
        <f>STDEV('2003:2025'!R18)/SQRT(1+$E$1-2005)</f>
        <v>0.56814562898231336</v>
      </c>
      <c r="V18" s="16">
        <f>AVERAGE('2003:2025'!S18)</f>
        <v>145.29139370698636</v>
      </c>
      <c r="W18" s="29">
        <f>STDEV('2003:2025'!R18)/SQRT(1+E$1-C$1)</f>
        <v>0.54288194610542362</v>
      </c>
      <c r="Y18" s="16">
        <f>MAX('2003:2025'!N18)</f>
        <v>73.8</v>
      </c>
      <c r="Z18" s="16">
        <f>MIN('2003:2025'!N18)</f>
        <v>0</v>
      </c>
    </row>
    <row r="19" spans="1:26" x14ac:dyDescent="0.2">
      <c r="A19" s="15" t="s">
        <v>8</v>
      </c>
      <c r="B19" s="16">
        <f>AVERAGE('2003:2025'!B19)</f>
        <v>11.901737681159419</v>
      </c>
      <c r="C19" s="29">
        <f>STDEV('2003:2025'!B19)/SQRT(1+E$1-C$1)</f>
        <v>0.23398557178908444</v>
      </c>
      <c r="D19" s="16">
        <f>AVERAGE('2003:2025'!C19)</f>
        <v>26.207289855072467</v>
      </c>
      <c r="E19" s="29">
        <f>STDEV('2003:2025'!C19)/SQRT(1+E$1-C$1)</f>
        <v>0.31978481202369663</v>
      </c>
      <c r="F19" s="16">
        <f>AVERAGE('2003:2025'!D19)</f>
        <v>18.778042341531592</v>
      </c>
      <c r="G19" s="29">
        <f>STDEV('2003:2025'!D19)/SQRT(1+E$1-C$1)</f>
        <v>0.23598161455766792</v>
      </c>
      <c r="H19" s="16">
        <f>MAX('2003:2025'!E19)</f>
        <v>37.299999999999997</v>
      </c>
      <c r="I19" s="16">
        <f>MIN('2003:2025'!G19)</f>
        <v>0</v>
      </c>
      <c r="J19" s="16">
        <f>AVERAGE('2003:2025'!I19)</f>
        <v>66.189347590294815</v>
      </c>
      <c r="K19" s="29">
        <f>STDEV('2003:2025'!I19)/SQRT(1+E$1-C$1)</f>
        <v>0.83748225251787256</v>
      </c>
      <c r="L19" s="16">
        <f>AVERAGE('2003:2025'!J19)</f>
        <v>512.62580139130455</v>
      </c>
      <c r="M19" s="29">
        <f>STDEV('2003:2025'!J19)/SQRT(1+E$1-C$1)</f>
        <v>6.1082643381263102</v>
      </c>
      <c r="N19" s="16">
        <f>AVERAGE('2003:2025'!K19)</f>
        <v>1.8668561541972226</v>
      </c>
      <c r="O19" s="29">
        <f>STDEV('2003:2025'!K19)/SQRT(1+E$1-C$1)</f>
        <v>6.2465047857714152E-2</v>
      </c>
      <c r="P19" s="16">
        <f>AVERAGE('2003:2025'!N19)</f>
        <v>31.548956521739129</v>
      </c>
      <c r="Q19" s="29">
        <f>STDEV('2003:2025'!N19)/SQRT(1+E$1-C$1)</f>
        <v>5.761492908225665</v>
      </c>
      <c r="R19" s="16">
        <f>AVERAGE('2003:2025'!O19)</f>
        <v>6.2608695652173916</v>
      </c>
      <c r="S19" s="29">
        <f>STDEV('2003:2025'!O19)/SQRT(1+E$1-C$1)</f>
        <v>0.70069810278213374</v>
      </c>
      <c r="T19" s="16">
        <f>AVERAGE('2003:2025'!R19)</f>
        <v>21.624845145061609</v>
      </c>
      <c r="U19" s="42">
        <f>STDEV('2003:2025'!R19)/SQRT(1+$E$1-2005)</f>
        <v>0.34480950131480115</v>
      </c>
      <c r="V19" s="16">
        <f>AVERAGE('2003:2025'!S19)</f>
        <v>96.302345297994478</v>
      </c>
      <c r="W19" s="29">
        <f>STDEV('2003:2025'!R19)/SQRT(1+E$1-C$1)</f>
        <v>0.32947688684100956</v>
      </c>
      <c r="Y19" s="16">
        <f>MAX('2003:2025'!N19)</f>
        <v>107.6</v>
      </c>
      <c r="Z19" s="16">
        <f>MIN('2003:2025'!N19)</f>
        <v>5.4</v>
      </c>
    </row>
    <row r="20" spans="1:26" x14ac:dyDescent="0.2">
      <c r="A20" s="15" t="s">
        <v>9</v>
      </c>
      <c r="B20" s="16">
        <f>AVERAGE('2003:2025'!B20)</f>
        <v>8.5052791023842911</v>
      </c>
      <c r="C20" s="29">
        <f>STDEV('2003:2025'!B20)/SQRT(1+E$1-C$1)</f>
        <v>0.32638960486884139</v>
      </c>
      <c r="D20" s="16">
        <f>AVERAGE('2003:2025'!C20)</f>
        <v>21.413380084151473</v>
      </c>
      <c r="E20" s="29">
        <f>STDEV('2003:2025'!C20)/SQRT(1+E$1-C$1)</f>
        <v>0.38786747349783807</v>
      </c>
      <c r="F20" s="16">
        <f>AVERAGE('2003:2025'!D20)</f>
        <v>14.690815918653579</v>
      </c>
      <c r="G20" s="29">
        <f>STDEV('2003:2025'!D20)/SQRT(1+E$1-C$1)</f>
        <v>0.31524065842384835</v>
      </c>
      <c r="H20" s="16">
        <f>MAX('2003:2025'!E20)</f>
        <v>33.26</v>
      </c>
      <c r="I20" s="16">
        <f>MIN('2003:2025'!G20)</f>
        <v>-1.97</v>
      </c>
      <c r="J20" s="16">
        <f>AVERAGE('2003:2025'!I20)</f>
        <v>72.44610302711547</v>
      </c>
      <c r="K20" s="29">
        <f>STDEV('2003:2025'!I20)/SQRT(1+E$1-C$1)</f>
        <v>0.79462729250486697</v>
      </c>
      <c r="L20" s="16">
        <f>AVERAGE('2003:2025'!J20)</f>
        <v>354.16966747826081</v>
      </c>
      <c r="M20" s="29">
        <f>STDEV('2003:2025'!J20)/SQRT(1+E$1-C$1)</f>
        <v>6.6225740084394991</v>
      </c>
      <c r="N20" s="16">
        <f>AVERAGE('2003:2025'!K20)</f>
        <v>1.8832978611500699</v>
      </c>
      <c r="O20" s="29">
        <f>STDEV('2003:2025'!K20)/SQRT(1+E$1-C$1)</f>
        <v>6.6957540348380695E-2</v>
      </c>
      <c r="P20" s="16">
        <f>AVERAGE('2003:2025'!N20)</f>
        <v>39.30343478260869</v>
      </c>
      <c r="Q20" s="29">
        <f>STDEV('2003:2025'!N20)/SQRT(1+E$1-C$1)</f>
        <v>6.1601646636357934</v>
      </c>
      <c r="R20" s="16">
        <f>AVERAGE('2003:2025'!O20)</f>
        <v>9.7391304347826093</v>
      </c>
      <c r="S20" s="29">
        <f>STDEV('2003:2025'!O20)/SQRT(1+E$1-C$1)</f>
        <v>0.79578283555317941</v>
      </c>
      <c r="T20" s="16">
        <f>AVERAGE('2003:2025'!R20)</f>
        <v>16.71651440509584</v>
      </c>
      <c r="U20" s="42">
        <f>STDEV('2003:2025'!R20)/SQRT(1+$E$1-2005)</f>
        <v>0.29315579909322209</v>
      </c>
      <c r="V20" s="16">
        <f>AVERAGE('2003:2025'!S20)</f>
        <v>62.604855684083027</v>
      </c>
      <c r="W20" s="29">
        <f>STDEV('2003:2025'!R20)/SQRT(1+E$1-C$1)</f>
        <v>0.28012006535875922</v>
      </c>
      <c r="Y20" s="16">
        <f>MAX('2003:2025'!N20)</f>
        <v>124.84599999999999</v>
      </c>
      <c r="Z20" s="16">
        <f>MIN('2003:2025'!N20)</f>
        <v>7.3100000000000005</v>
      </c>
    </row>
    <row r="21" spans="1:26" x14ac:dyDescent="0.2">
      <c r="A21" s="15" t="s">
        <v>10</v>
      </c>
      <c r="B21" s="16">
        <f>AVERAGE('2003:2025'!B21)</f>
        <v>4.3307492753623187</v>
      </c>
      <c r="C21" s="29">
        <f>STDEV('2003:2025'!B21)/SQRT(1+E$1-C$1)</f>
        <v>0.29279378279609619</v>
      </c>
      <c r="D21" s="16">
        <f>AVERAGE('2003:2025'!C21)</f>
        <v>14.458668115942027</v>
      </c>
      <c r="E21" s="29">
        <f>STDEV('2003:2025'!C21)/SQRT(1+E$1-C$1)</f>
        <v>0.31251776073536758</v>
      </c>
      <c r="F21" s="16">
        <f>AVERAGE('2003:2025'!D21)</f>
        <v>9.2862691123188412</v>
      </c>
      <c r="G21" s="29">
        <f>STDEV('2003:2025'!D21)/SQRT(1+E$1-C$1)</f>
        <v>0.26751232080349541</v>
      </c>
      <c r="H21" s="16">
        <f>MAX('2003:2025'!E21)</f>
        <v>22.97</v>
      </c>
      <c r="I21" s="16">
        <f>MIN('2003:2025'!G21)</f>
        <v>-9.52</v>
      </c>
      <c r="J21" s="16">
        <f>AVERAGE('2003:2025'!I21)</f>
        <v>79.470408262444849</v>
      </c>
      <c r="K21" s="29">
        <f>STDEV('2003:2025'!I21)/SQRT(1+E$1-C$1)</f>
        <v>1.2596211080620694</v>
      </c>
      <c r="L21" s="16">
        <f>AVERAGE('2003:2025'!J21)</f>
        <v>211.23804034782614</v>
      </c>
      <c r="M21" s="29">
        <f>STDEV('2003:2025'!J21)/SQRT(1+E$1-C$1)</f>
        <v>4.6340715265059256</v>
      </c>
      <c r="N21" s="16">
        <f>AVERAGE('2003:2025'!K21)</f>
        <v>2.1503691392461688</v>
      </c>
      <c r="O21" s="29">
        <f>STDEV('2003:2025'!K21)/SQRT(1+E$1-C$1)</f>
        <v>0.12266936504289584</v>
      </c>
      <c r="P21" s="16">
        <f>AVERAGE('2003:2025'!N21)</f>
        <v>47.661043478260858</v>
      </c>
      <c r="Q21" s="29">
        <f>STDEV('2003:2025'!N21)/SQRT(1+E$1-C$1)</f>
        <v>6.4284508237976965</v>
      </c>
      <c r="R21" s="16">
        <f>AVERAGE('2003:2025'!O21)</f>
        <v>14.782608695652174</v>
      </c>
      <c r="S21" s="29">
        <f>STDEV('2003:2025'!O21)/SQRT(1+E$1-C$1)</f>
        <v>0.85732491785738507</v>
      </c>
      <c r="T21" s="16">
        <f>AVERAGE('2003:2025'!R21)</f>
        <v>10.813399988892122</v>
      </c>
      <c r="U21" s="42">
        <f>STDEV('2003:2025'!R21)/SQRT(1+$E$1-2005)</f>
        <v>0.20070678711496909</v>
      </c>
      <c r="V21" s="16">
        <f>AVERAGE('2003:2025'!S21)</f>
        <v>32.411412397909224</v>
      </c>
      <c r="W21" s="29">
        <f>STDEV('2003:2025'!R21)/SQRT(1+E$1-C$1)</f>
        <v>0.19178197565422678</v>
      </c>
      <c r="Y21" s="16">
        <f>MAX('2003:2025'!N21)</f>
        <v>143.511</v>
      </c>
      <c r="Z21" s="16">
        <f>MIN('2003:2025'!N21)</f>
        <v>4.5149999999999997</v>
      </c>
    </row>
    <row r="22" spans="1:26" ht="13.5" thickBot="1" x14ac:dyDescent="0.25">
      <c r="A22" s="24" t="s">
        <v>11</v>
      </c>
      <c r="B22" s="25">
        <f>AVERAGE('2003:2025'!B22)</f>
        <v>1.341915848527349</v>
      </c>
      <c r="C22" s="31">
        <f>STDEV('2003:2025'!B22)/SQRT(1+E$1-C$1)</f>
        <v>0.33774927527488757</v>
      </c>
      <c r="D22" s="25">
        <f>AVERAGE('2003:2025'!C22)</f>
        <v>10.456966339410938</v>
      </c>
      <c r="E22" s="31">
        <f>STDEV('2003:2025'!C22)/SQRT(1+E$1-C$1)</f>
        <v>0.30011787514278987</v>
      </c>
      <c r="F22" s="25">
        <f>AVERAGE('2003:2025'!D22)</f>
        <v>5.7253088386995135</v>
      </c>
      <c r="G22" s="31">
        <f>STDEV('2003:2025'!D22)/SQRT(1+E$1-C$1)</f>
        <v>0.28070535333035884</v>
      </c>
      <c r="H22" s="25">
        <f>MAX('2003:2025'!E22)</f>
        <v>21.51</v>
      </c>
      <c r="I22" s="25">
        <f>MIN('2003:2025'!G22)</f>
        <v>-9.85</v>
      </c>
      <c r="J22" s="25">
        <f>AVERAGE('2003:2025'!I22)</f>
        <v>83.590454666951246</v>
      </c>
      <c r="K22" s="31">
        <f>STDEV('2003:2025'!I22)/SQRT(1+E$1-C$1)</f>
        <v>1.0377639374770502</v>
      </c>
      <c r="L22" s="25">
        <f>AVERAGE('2003:2025'!J22)</f>
        <v>163.35473669565218</v>
      </c>
      <c r="M22" s="31">
        <f>STDEV('2003:2025'!J22)/SQRT(1+E$1-C$1)</f>
        <v>4.0782281169868853</v>
      </c>
      <c r="N22" s="25">
        <f>AVERAGE('2003:2025'!K22)</f>
        <v>1.9771585246559749</v>
      </c>
      <c r="O22" s="31">
        <f>STDEV('2003:2025'!K22)/SQRT(1+E$1-C$1)</f>
        <v>9.3099885866127052E-2</v>
      </c>
      <c r="P22" s="25">
        <f>AVERAGE('2003:2025'!N22)</f>
        <v>22.540565217391304</v>
      </c>
      <c r="Q22" s="31">
        <f>STDEV('2003:2025'!N22)/SQRT(1+E$1-C$1)</f>
        <v>3.1367390816748331</v>
      </c>
      <c r="R22" s="25">
        <f>AVERAGE('2003:2025'!O22)</f>
        <v>14.217391304347826</v>
      </c>
      <c r="S22" s="31">
        <f>STDEV('2003:2025'!O22)/SQRT(1+E$1-C$1)</f>
        <v>0.74376597997017191</v>
      </c>
      <c r="T22" s="25">
        <f>AVERAGE('2003:2025'!R22)</f>
        <v>6.9896584000153572</v>
      </c>
      <c r="U22" s="43">
        <f>STDEV('2003:2025'!R22)/SQRT(1+$E$1-2005)</f>
        <v>0.17029757522414624</v>
      </c>
      <c r="V22" s="25">
        <f>AVERAGE('2003:2025'!S22)</f>
        <v>22.602425261419839</v>
      </c>
      <c r="W22" s="31">
        <f>STDEV('2003:2025'!R22)/SQRT(1+E$1-C$1)</f>
        <v>0.16272496757622218</v>
      </c>
      <c r="Y22" s="25">
        <f>MAX('2003:2025'!N22)</f>
        <v>49.6</v>
      </c>
      <c r="Z22" s="25">
        <f>MIN('2003:2025'!N22)</f>
        <v>3.6180000000000003</v>
      </c>
    </row>
    <row r="23" spans="1:26" ht="13.5" thickTop="1" x14ac:dyDescent="0.2">
      <c r="A23" s="15" t="s">
        <v>23</v>
      </c>
      <c r="B23" s="6">
        <f>AVERAGE(B11:B22)</f>
        <v>7.592255761965454</v>
      </c>
      <c r="C23" s="6"/>
      <c r="D23" s="6">
        <f>AVERAGE(D11:D22)</f>
        <v>20.350376549878398</v>
      </c>
      <c r="E23" s="6"/>
      <c r="F23" s="6">
        <f>AVERAGE(F11:F22)</f>
        <v>13.774263986508778</v>
      </c>
      <c r="G23" s="6"/>
      <c r="H23" s="6">
        <f>MAX(H11:H22)</f>
        <v>42.2</v>
      </c>
      <c r="I23" s="6">
        <f>MIN(I11:I22)</f>
        <v>-9.85</v>
      </c>
      <c r="J23" s="6">
        <f>AVERAGE(J11:J22)</f>
        <v>69.604315281310861</v>
      </c>
      <c r="K23" s="12"/>
      <c r="L23" s="7">
        <f>SUM(L11:L22)</f>
        <v>5659.1950720000004</v>
      </c>
      <c r="M23" s="7"/>
      <c r="N23" s="6">
        <f>AVERAGE(N11:N22)</f>
        <v>2.2796334436027017</v>
      </c>
      <c r="O23" s="6"/>
      <c r="P23" s="7">
        <f>SUM(P11:P22)</f>
        <v>407.84204347826085</v>
      </c>
      <c r="Q23" s="6"/>
      <c r="R23" s="7">
        <f>SUM(R11:R22)</f>
        <v>119.26086956521739</v>
      </c>
      <c r="S23" s="6"/>
      <c r="T23" s="6">
        <f>AVERAGE(T11:T22)</f>
        <v>15.57294878373486</v>
      </c>
      <c r="U23" s="6"/>
      <c r="V23" s="7">
        <f>SUM(V11:V22)</f>
        <v>1027.188749694312</v>
      </c>
      <c r="W23" s="6"/>
      <c r="Y23">
        <f>MAX(Y11:Y22)</f>
        <v>148.56499999999997</v>
      </c>
      <c r="Z23">
        <f>MIN(Z11:Z22)</f>
        <v>0</v>
      </c>
    </row>
    <row r="24" spans="1:26" ht="14.25" x14ac:dyDescent="0.2">
      <c r="A24" s="14"/>
      <c r="B24" s="19"/>
      <c r="C24" s="19"/>
      <c r="D24" s="19"/>
      <c r="E24" s="19"/>
      <c r="F24" s="19"/>
      <c r="G24" s="18"/>
      <c r="H24" s="18"/>
      <c r="I24" s="18"/>
      <c r="J24" s="18"/>
      <c r="K24" s="18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7" spans="1:26" x14ac:dyDescent="0.2">
      <c r="I27" s="14"/>
    </row>
  </sheetData>
  <phoneticPr fontId="8" type="noConversion"/>
  <pageMargins left="0.75" right="0.75" top="1" bottom="1" header="0" footer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L27" sqref="L27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4" t="s">
        <v>83</v>
      </c>
      <c r="B2" s="54" t="s">
        <v>84</v>
      </c>
      <c r="C2" s="1" t="s">
        <v>85</v>
      </c>
    </row>
    <row r="3" spans="1:3" x14ac:dyDescent="0.2">
      <c r="A3" s="55" t="s">
        <v>35</v>
      </c>
      <c r="B3" s="56" t="s">
        <v>20</v>
      </c>
      <c r="C3" t="s">
        <v>86</v>
      </c>
    </row>
    <row r="4" spans="1:3" x14ac:dyDescent="0.2">
      <c r="A4" s="55" t="s">
        <v>36</v>
      </c>
      <c r="B4" s="56" t="s">
        <v>20</v>
      </c>
      <c r="C4" t="s">
        <v>87</v>
      </c>
    </row>
    <row r="5" spans="1:3" x14ac:dyDescent="0.2">
      <c r="A5" s="55" t="s">
        <v>37</v>
      </c>
      <c r="B5" s="56" t="s">
        <v>20</v>
      </c>
      <c r="C5" t="s">
        <v>88</v>
      </c>
    </row>
    <row r="6" spans="1:3" x14ac:dyDescent="0.2">
      <c r="A6" s="55" t="s">
        <v>12</v>
      </c>
      <c r="B6" s="56" t="s">
        <v>20</v>
      </c>
      <c r="C6" t="s">
        <v>89</v>
      </c>
    </row>
    <row r="7" spans="1:3" x14ac:dyDescent="0.2">
      <c r="A7" s="55" t="s">
        <v>13</v>
      </c>
      <c r="B7" s="56"/>
      <c r="C7" t="s">
        <v>90</v>
      </c>
    </row>
    <row r="8" spans="1:3" x14ac:dyDescent="0.2">
      <c r="A8" s="55" t="s">
        <v>14</v>
      </c>
      <c r="B8" s="56" t="s">
        <v>20</v>
      </c>
      <c r="C8" t="s">
        <v>91</v>
      </c>
    </row>
    <row r="9" spans="1:3" x14ac:dyDescent="0.2">
      <c r="A9" s="55" t="s">
        <v>13</v>
      </c>
      <c r="B9" s="56"/>
      <c r="C9" t="s">
        <v>92</v>
      </c>
    </row>
    <row r="10" spans="1:3" x14ac:dyDescent="0.2">
      <c r="A10" s="55" t="s">
        <v>15</v>
      </c>
      <c r="B10" s="56" t="s">
        <v>93</v>
      </c>
      <c r="C10" t="s">
        <v>94</v>
      </c>
    </row>
    <row r="11" spans="1:3" x14ac:dyDescent="0.2">
      <c r="A11" s="55" t="s">
        <v>16</v>
      </c>
      <c r="B11" s="56" t="s">
        <v>21</v>
      </c>
      <c r="C11" t="s">
        <v>95</v>
      </c>
    </row>
    <row r="12" spans="1:3" x14ac:dyDescent="0.2">
      <c r="A12" s="55" t="s">
        <v>17</v>
      </c>
      <c r="B12" s="56" t="s">
        <v>22</v>
      </c>
      <c r="C12" t="s">
        <v>96</v>
      </c>
    </row>
    <row r="13" spans="1:3" x14ac:dyDescent="0.2">
      <c r="A13" s="55" t="s">
        <v>97</v>
      </c>
      <c r="B13" s="56" t="s">
        <v>22</v>
      </c>
      <c r="C13" t="s">
        <v>98</v>
      </c>
    </row>
    <row r="14" spans="1:3" x14ac:dyDescent="0.2">
      <c r="A14" s="55" t="s">
        <v>13</v>
      </c>
      <c r="B14" s="56"/>
      <c r="C14" t="s">
        <v>99</v>
      </c>
    </row>
    <row r="15" spans="1:3" x14ac:dyDescent="0.2">
      <c r="A15" s="55" t="s">
        <v>18</v>
      </c>
      <c r="B15" s="56" t="s">
        <v>75</v>
      </c>
      <c r="C15" t="s">
        <v>100</v>
      </c>
    </row>
    <row r="16" spans="1:3" x14ac:dyDescent="0.2">
      <c r="A16" s="55" t="s">
        <v>39</v>
      </c>
      <c r="B16" s="56"/>
      <c r="C16" t="s">
        <v>101</v>
      </c>
    </row>
    <row r="17" spans="1:4" x14ac:dyDescent="0.2">
      <c r="A17" s="55" t="s">
        <v>19</v>
      </c>
      <c r="B17" s="56" t="s">
        <v>75</v>
      </c>
      <c r="C17" t="s">
        <v>102</v>
      </c>
    </row>
    <row r="18" spans="1:4" x14ac:dyDescent="0.2">
      <c r="A18" s="55" t="s">
        <v>13</v>
      </c>
      <c r="B18" s="56"/>
      <c r="C18" t="s">
        <v>103</v>
      </c>
    </row>
    <row r="19" spans="1:4" x14ac:dyDescent="0.2">
      <c r="A19" s="55" t="s">
        <v>67</v>
      </c>
      <c r="B19" s="57" t="s">
        <v>25</v>
      </c>
      <c r="C19" t="s">
        <v>104</v>
      </c>
    </row>
    <row r="20" spans="1:4" x14ac:dyDescent="0.2">
      <c r="A20" s="55" t="s">
        <v>105</v>
      </c>
      <c r="B20" s="56" t="s">
        <v>75</v>
      </c>
      <c r="C20" t="s">
        <v>106</v>
      </c>
      <c r="D20" t="s">
        <v>107</v>
      </c>
    </row>
    <row r="24" spans="1:4" x14ac:dyDescent="0.2">
      <c r="A24" s="20"/>
      <c r="B24" s="20"/>
    </row>
    <row r="25" spans="1:4" x14ac:dyDescent="0.2">
      <c r="A25" s="14"/>
      <c r="B25" s="14"/>
    </row>
    <row r="26" spans="1:4" x14ac:dyDescent="0.2">
      <c r="A26" s="14"/>
      <c r="B26" s="14"/>
    </row>
    <row r="27" spans="1:4" x14ac:dyDescent="0.2">
      <c r="A27" s="14"/>
      <c r="B27" s="14"/>
    </row>
    <row r="28" spans="1:4" x14ac:dyDescent="0.2">
      <c r="A28" s="14"/>
      <c r="B28" s="14"/>
    </row>
    <row r="29" spans="1:4" x14ac:dyDescent="0.2">
      <c r="A29" s="14"/>
      <c r="B29" s="14"/>
    </row>
    <row r="30" spans="1:4" x14ac:dyDescent="0.2">
      <c r="A30" s="20"/>
      <c r="B30" s="20"/>
    </row>
    <row r="31" spans="1:4" x14ac:dyDescent="0.2">
      <c r="A31" s="14"/>
      <c r="B31" s="14"/>
    </row>
    <row r="32" spans="1:4" x14ac:dyDescent="0.2">
      <c r="A32" s="14"/>
    </row>
    <row r="33" spans="1:2" x14ac:dyDescent="0.2">
      <c r="A33" s="14"/>
    </row>
    <row r="34" spans="1:2" x14ac:dyDescent="0.2">
      <c r="A34" s="14"/>
      <c r="B34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34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2.1621612903225809</v>
      </c>
      <c r="C11" s="2">
        <v>11.386677419354838</v>
      </c>
      <c r="D11" s="2">
        <v>6.4937419354838708</v>
      </c>
      <c r="E11" s="2">
        <v>17.91</v>
      </c>
      <c r="F11" s="33">
        <v>42013</v>
      </c>
      <c r="G11" s="2">
        <v>-4.37</v>
      </c>
      <c r="H11" s="33">
        <v>42011</v>
      </c>
      <c r="I11" s="2">
        <v>80.775806451612908</v>
      </c>
      <c r="J11" s="2">
        <v>188.75399999999999</v>
      </c>
      <c r="K11" s="2">
        <v>2.3525806451612903</v>
      </c>
      <c r="L11" s="2">
        <v>16.739999999999998</v>
      </c>
      <c r="M11" s="33">
        <v>42021</v>
      </c>
      <c r="N11" s="2">
        <v>27.2</v>
      </c>
      <c r="O11" s="5">
        <v>15</v>
      </c>
      <c r="P11" s="2">
        <v>10.199999999999999</v>
      </c>
      <c r="Q11" s="33">
        <v>42022</v>
      </c>
      <c r="R11" s="2">
        <v>6.8128064516129037</v>
      </c>
      <c r="S11" s="2">
        <v>29.982120381950029</v>
      </c>
    </row>
    <row r="12" spans="1:19" x14ac:dyDescent="0.2">
      <c r="A12" s="15" t="s">
        <v>1</v>
      </c>
      <c r="B12" s="2">
        <v>0.76200000000000023</v>
      </c>
      <c r="C12" s="2">
        <v>8.8776206896551706</v>
      </c>
      <c r="D12" s="2">
        <v>4.5534137931034486</v>
      </c>
      <c r="E12" s="2">
        <v>16.72</v>
      </c>
      <c r="F12" s="33">
        <v>41681</v>
      </c>
      <c r="G12" s="2">
        <v>-4.5679999999999996</v>
      </c>
      <c r="H12" s="33">
        <v>41697</v>
      </c>
      <c r="I12" s="2">
        <v>81.498620689655183</v>
      </c>
      <c r="J12" s="2">
        <v>238.68</v>
      </c>
      <c r="K12" s="2">
        <v>1.9654482758620693</v>
      </c>
      <c r="L12" s="2">
        <v>13.64</v>
      </c>
      <c r="M12" s="33">
        <v>41697</v>
      </c>
      <c r="N12" s="2">
        <v>40.799999999999997</v>
      </c>
      <c r="O12" s="5">
        <v>19</v>
      </c>
      <c r="P12" s="2">
        <v>16.2</v>
      </c>
      <c r="Q12" s="33">
        <v>41691</v>
      </c>
      <c r="R12" s="2">
        <v>6.4074827586206897</v>
      </c>
      <c r="S12" s="2">
        <v>33.225178184268053</v>
      </c>
    </row>
    <row r="13" spans="1:19" x14ac:dyDescent="0.2">
      <c r="A13" s="15" t="s">
        <v>2</v>
      </c>
      <c r="B13" s="2">
        <v>2.4660967741935482</v>
      </c>
      <c r="C13" s="2">
        <v>12.918935483870969</v>
      </c>
      <c r="D13" s="2">
        <v>7.3759677419354839</v>
      </c>
      <c r="E13" s="2">
        <v>20.92</v>
      </c>
      <c r="F13" s="33">
        <v>41718</v>
      </c>
      <c r="G13" s="2">
        <v>-3.9729999999999999</v>
      </c>
      <c r="H13" s="33">
        <v>41701</v>
      </c>
      <c r="I13" s="2">
        <v>71.562903225806451</v>
      </c>
      <c r="J13" s="2">
        <v>424.92800000000005</v>
      </c>
      <c r="K13" s="2">
        <v>2.4508064516129031</v>
      </c>
      <c r="L13" s="2">
        <v>13.74</v>
      </c>
      <c r="M13" s="33">
        <v>41720</v>
      </c>
      <c r="N13" s="2">
        <v>56.4</v>
      </c>
      <c r="O13" s="5">
        <v>10</v>
      </c>
      <c r="P13" s="2">
        <v>24.8</v>
      </c>
      <c r="Q13" s="33">
        <v>41727</v>
      </c>
      <c r="R13" s="2">
        <v>8.2515806451612903</v>
      </c>
      <c r="S13" s="2">
        <v>65.524642888529982</v>
      </c>
    </row>
    <row r="14" spans="1:19" x14ac:dyDescent="0.2">
      <c r="A14" s="15" t="s">
        <v>3</v>
      </c>
      <c r="B14" s="2">
        <v>5.0298000000000007</v>
      </c>
      <c r="C14" s="2">
        <v>16.138666666666669</v>
      </c>
      <c r="D14" s="2">
        <v>10.69563333333333</v>
      </c>
      <c r="E14" s="2">
        <v>24.94</v>
      </c>
      <c r="F14" s="33">
        <v>41754</v>
      </c>
      <c r="G14" s="2">
        <v>-0.08</v>
      </c>
      <c r="H14" s="33">
        <v>41748</v>
      </c>
      <c r="I14" s="2">
        <v>67.249666666666656</v>
      </c>
      <c r="J14" s="2">
        <v>518.30999999999995</v>
      </c>
      <c r="K14" s="2">
        <v>2.9773333333333332</v>
      </c>
      <c r="L14" s="2">
        <v>13.01</v>
      </c>
      <c r="M14" s="33">
        <v>41740</v>
      </c>
      <c r="N14" s="2">
        <v>85.4</v>
      </c>
      <c r="O14" s="5">
        <v>12</v>
      </c>
      <c r="P14" s="2">
        <v>34.200000000000003</v>
      </c>
      <c r="Q14" s="33">
        <v>41757</v>
      </c>
      <c r="R14" s="2">
        <v>11.678000000000001</v>
      </c>
      <c r="S14" s="2">
        <v>92.725046809567459</v>
      </c>
    </row>
    <row r="15" spans="1:19" x14ac:dyDescent="0.2">
      <c r="A15" s="15" t="s">
        <v>4</v>
      </c>
      <c r="B15" s="2">
        <v>8.1875161290322573</v>
      </c>
      <c r="C15" s="2">
        <v>21.293870967741935</v>
      </c>
      <c r="D15" s="2">
        <v>14.739677419354839</v>
      </c>
      <c r="E15" s="2">
        <v>28.43</v>
      </c>
      <c r="F15" s="33">
        <v>41778</v>
      </c>
      <c r="G15" s="2">
        <v>1.629</v>
      </c>
      <c r="H15" s="33">
        <v>41761</v>
      </c>
      <c r="I15" s="2">
        <v>65.635483870967732</v>
      </c>
      <c r="J15" s="2">
        <v>690.245</v>
      </c>
      <c r="K15" s="2">
        <v>2.5816451612903224</v>
      </c>
      <c r="L15" s="2">
        <v>13.76</v>
      </c>
      <c r="M15" s="33">
        <v>41762</v>
      </c>
      <c r="N15" s="2">
        <v>48.4</v>
      </c>
      <c r="O15" s="5">
        <v>13</v>
      </c>
      <c r="P15" s="2">
        <v>15.6</v>
      </c>
      <c r="Q15" s="33">
        <v>41770</v>
      </c>
      <c r="R15" s="2">
        <v>13.632903225806452</v>
      </c>
      <c r="S15" s="2">
        <v>131.41255242907312</v>
      </c>
    </row>
    <row r="16" spans="1:19" x14ac:dyDescent="0.2">
      <c r="A16" s="15" t="s">
        <v>5</v>
      </c>
      <c r="B16" s="2">
        <v>14.280333333333335</v>
      </c>
      <c r="C16" s="2">
        <v>29.492333333333338</v>
      </c>
      <c r="D16" s="2">
        <v>21.866666666666667</v>
      </c>
      <c r="E16" s="2">
        <v>36.19</v>
      </c>
      <c r="F16" s="33">
        <v>41817</v>
      </c>
      <c r="G16" s="2">
        <v>9.5399999999999991</v>
      </c>
      <c r="H16" s="33">
        <v>41811</v>
      </c>
      <c r="I16" s="2">
        <v>54.862333333333332</v>
      </c>
      <c r="J16" s="2">
        <v>797.8</v>
      </c>
      <c r="K16" s="2">
        <v>3.0854666666666666</v>
      </c>
      <c r="L16" s="2">
        <v>13.76</v>
      </c>
      <c r="M16" s="33">
        <v>41793</v>
      </c>
      <c r="N16" s="2">
        <v>0.8</v>
      </c>
      <c r="O16" s="5">
        <v>2</v>
      </c>
      <c r="P16" s="2">
        <v>0.6</v>
      </c>
      <c r="Q16" s="33">
        <v>41809</v>
      </c>
      <c r="R16" s="2">
        <v>19.763333333333339</v>
      </c>
      <c r="S16" s="2">
        <v>194.0639721373835</v>
      </c>
    </row>
    <row r="17" spans="1:19" x14ac:dyDescent="0.2">
      <c r="A17" s="15" t="s">
        <v>6</v>
      </c>
      <c r="B17" s="2">
        <v>14.306354838709677</v>
      </c>
      <c r="C17" s="2">
        <v>29.292580645161291</v>
      </c>
      <c r="D17" s="2">
        <v>21.478709677419356</v>
      </c>
      <c r="E17" s="2">
        <v>36.19</v>
      </c>
      <c r="F17" s="33">
        <v>41842</v>
      </c>
      <c r="G17" s="2">
        <v>6.8369999999999997</v>
      </c>
      <c r="H17" s="33">
        <v>41829</v>
      </c>
      <c r="I17" s="2">
        <v>58.532580645161296</v>
      </c>
      <c r="J17" s="2">
        <v>781.24</v>
      </c>
      <c r="K17" s="2">
        <v>2.6251612903225809</v>
      </c>
      <c r="L17" s="2">
        <v>12.19</v>
      </c>
      <c r="M17" s="33">
        <v>41848</v>
      </c>
      <c r="N17" s="2">
        <v>13.4</v>
      </c>
      <c r="O17" s="5">
        <v>5</v>
      </c>
      <c r="P17" s="2">
        <v>9</v>
      </c>
      <c r="Q17" s="33">
        <v>41837</v>
      </c>
      <c r="R17" s="2">
        <v>21.854516129032262</v>
      </c>
      <c r="S17" s="2">
        <v>183.92835662101621</v>
      </c>
    </row>
    <row r="18" spans="1:19" x14ac:dyDescent="0.2">
      <c r="A18" s="15" t="s">
        <v>7</v>
      </c>
      <c r="B18" s="2">
        <v>14.814838709677421</v>
      </c>
      <c r="C18" s="2">
        <v>29.071612903225809</v>
      </c>
      <c r="D18" s="2">
        <v>21.613225806451617</v>
      </c>
      <c r="E18" s="2">
        <v>36.25</v>
      </c>
      <c r="F18" s="33">
        <v>41866</v>
      </c>
      <c r="G18" s="2">
        <v>8.35</v>
      </c>
      <c r="H18" s="33">
        <v>41878</v>
      </c>
      <c r="I18" s="2">
        <v>61.993870967741934</v>
      </c>
      <c r="J18" s="2">
        <v>634.04999999999995</v>
      </c>
      <c r="K18" s="2">
        <v>2.0081612903225805</v>
      </c>
      <c r="L18" s="2">
        <v>12.99</v>
      </c>
      <c r="M18" s="33">
        <v>41852</v>
      </c>
      <c r="N18" s="2">
        <v>20.8</v>
      </c>
      <c r="O18" s="5">
        <v>8</v>
      </c>
      <c r="P18" s="2">
        <v>4.4000000000000004</v>
      </c>
      <c r="Q18" s="33">
        <v>41853</v>
      </c>
      <c r="R18" s="2">
        <v>21.863225806451617</v>
      </c>
      <c r="S18" s="2">
        <v>147.46276381630909</v>
      </c>
    </row>
    <row r="19" spans="1:19" x14ac:dyDescent="0.2">
      <c r="A19" s="15" t="s">
        <v>8</v>
      </c>
      <c r="B19" s="2">
        <v>13.142899999999999</v>
      </c>
      <c r="C19" s="2">
        <v>26.079333333333338</v>
      </c>
      <c r="D19" s="2">
        <v>18.877333333333336</v>
      </c>
      <c r="E19" s="2">
        <v>33.56</v>
      </c>
      <c r="F19" s="33">
        <v>41887</v>
      </c>
      <c r="G19" s="2">
        <v>5.4580000000000002</v>
      </c>
      <c r="H19" s="33">
        <v>41911</v>
      </c>
      <c r="I19" s="2">
        <v>68.106333333333339</v>
      </c>
      <c r="J19" s="2">
        <v>505.73</v>
      </c>
      <c r="K19" s="2">
        <v>2.2657999999999996</v>
      </c>
      <c r="L19" s="2">
        <v>13.78</v>
      </c>
      <c r="M19" s="33">
        <v>41908</v>
      </c>
      <c r="N19" s="2">
        <v>52.2</v>
      </c>
      <c r="O19" s="5">
        <v>8</v>
      </c>
      <c r="P19" s="2">
        <v>18.399999999999999</v>
      </c>
      <c r="Q19" s="33">
        <v>41888</v>
      </c>
      <c r="R19" s="2">
        <v>19.839666666666663</v>
      </c>
      <c r="S19" s="2">
        <v>110.71413104349072</v>
      </c>
    </row>
    <row r="20" spans="1:19" x14ac:dyDescent="0.2">
      <c r="A20" s="15" t="s">
        <v>9</v>
      </c>
      <c r="B20" s="2">
        <v>9.4237741935483861</v>
      </c>
      <c r="C20" s="2">
        <v>21.364838709677418</v>
      </c>
      <c r="D20" s="2">
        <v>15.362580645161289</v>
      </c>
      <c r="E20" s="2">
        <v>29.48</v>
      </c>
      <c r="F20" s="33">
        <v>41916</v>
      </c>
      <c r="G20" s="2">
        <v>2.29</v>
      </c>
      <c r="H20" s="33">
        <v>41925</v>
      </c>
      <c r="I20" s="2">
        <v>68.457741935483853</v>
      </c>
      <c r="J20" s="2">
        <v>330.22399999999999</v>
      </c>
      <c r="K20" s="2">
        <v>1.7662903225806452</v>
      </c>
      <c r="L20" s="2">
        <v>12.27</v>
      </c>
      <c r="M20" s="33">
        <v>41932</v>
      </c>
      <c r="N20" s="2">
        <v>42.2</v>
      </c>
      <c r="O20" s="5">
        <v>11</v>
      </c>
      <c r="P20" s="2">
        <v>14.6</v>
      </c>
      <c r="Q20" s="33">
        <v>41937</v>
      </c>
      <c r="R20" s="2">
        <v>16.409677419354836</v>
      </c>
      <c r="S20" s="2">
        <v>70.622509886309743</v>
      </c>
    </row>
    <row r="21" spans="1:19" x14ac:dyDescent="0.2">
      <c r="A21" s="15" t="s">
        <v>10</v>
      </c>
      <c r="B21" s="2">
        <v>2.7566666666666664</v>
      </c>
      <c r="C21" s="2">
        <v>11.100266666666668</v>
      </c>
      <c r="D21" s="2">
        <v>6.8232666666666661</v>
      </c>
      <c r="E21" s="2">
        <v>16.64</v>
      </c>
      <c r="F21" s="33">
        <v>41945</v>
      </c>
      <c r="G21" s="2">
        <v>-4.9589999999999996</v>
      </c>
      <c r="H21" s="33">
        <v>41973</v>
      </c>
      <c r="I21" s="2">
        <v>78.574000000000012</v>
      </c>
      <c r="J21" s="2">
        <v>215.50399999999993</v>
      </c>
      <c r="K21" s="2">
        <v>2.4998333333333331</v>
      </c>
      <c r="L21" s="2">
        <v>16.600000000000001</v>
      </c>
      <c r="M21" s="33">
        <v>41959</v>
      </c>
      <c r="N21" s="2">
        <v>25.8</v>
      </c>
      <c r="O21" s="5">
        <v>13</v>
      </c>
      <c r="P21" s="2">
        <v>14.6</v>
      </c>
      <c r="Q21" s="33">
        <v>41953</v>
      </c>
      <c r="R21" s="2">
        <v>10.257999999999999</v>
      </c>
      <c r="S21" s="2">
        <v>35.237955423151156</v>
      </c>
    </row>
    <row r="22" spans="1:19" ht="13.5" thickBot="1" x14ac:dyDescent="0.25">
      <c r="A22" s="24" t="s">
        <v>11</v>
      </c>
      <c r="B22" s="25">
        <v>2.2527419354838707</v>
      </c>
      <c r="C22" s="25">
        <v>9.5740000000000034</v>
      </c>
      <c r="D22" s="25">
        <v>6.013258064516128</v>
      </c>
      <c r="E22" s="25">
        <v>14.47</v>
      </c>
      <c r="F22" s="34">
        <v>41991</v>
      </c>
      <c r="G22" s="25">
        <v>-2.194</v>
      </c>
      <c r="H22" s="34">
        <v>41994</v>
      </c>
      <c r="I22" s="25">
        <v>79.302580645161285</v>
      </c>
      <c r="J22" s="25">
        <v>149.68300000000002</v>
      </c>
      <c r="K22" s="25">
        <v>2.4636774193548385</v>
      </c>
      <c r="L22" s="25">
        <v>13.33</v>
      </c>
      <c r="M22" s="34">
        <v>42003</v>
      </c>
      <c r="N22" s="25">
        <v>44.4</v>
      </c>
      <c r="O22" s="26">
        <v>14</v>
      </c>
      <c r="P22" s="25">
        <v>19.600000000000001</v>
      </c>
      <c r="Q22" s="34">
        <v>41974</v>
      </c>
      <c r="R22" s="25">
        <v>8.0497096774193562</v>
      </c>
      <c r="S22" s="25">
        <v>27.369100240990743</v>
      </c>
    </row>
    <row r="23" spans="1:19" ht="13.5" thickTop="1" x14ac:dyDescent="0.2">
      <c r="A23" s="15" t="s">
        <v>23</v>
      </c>
      <c r="B23" s="2">
        <v>7.4654319892473104</v>
      </c>
      <c r="C23" s="2">
        <v>18.88256140155729</v>
      </c>
      <c r="D23" s="2">
        <v>12.991122923618834</v>
      </c>
      <c r="E23" s="2">
        <v>36.25</v>
      </c>
      <c r="F23" s="33">
        <v>38214</v>
      </c>
      <c r="G23" s="2">
        <v>-4.9589999999999996</v>
      </c>
      <c r="H23" s="33">
        <v>38321</v>
      </c>
      <c r="I23" s="2">
        <v>69.712660147077017</v>
      </c>
      <c r="J23" s="2">
        <v>5475.148000000001</v>
      </c>
      <c r="K23" s="2">
        <v>2.4201836824867136</v>
      </c>
      <c r="L23" s="2">
        <v>16.739999999999998</v>
      </c>
      <c r="M23" s="33">
        <v>38003</v>
      </c>
      <c r="N23" s="2">
        <v>457.8</v>
      </c>
      <c r="O23" s="5">
        <v>130</v>
      </c>
      <c r="P23" s="2">
        <v>34.200000000000003</v>
      </c>
      <c r="Q23" s="33">
        <v>38105</v>
      </c>
      <c r="R23" s="2">
        <v>13.735075176121617</v>
      </c>
      <c r="S23" s="2">
        <v>1122.2683298620398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-0.80600000000000005</v>
      </c>
      <c r="G28" s="14" t="s">
        <v>25</v>
      </c>
      <c r="H28" s="32">
        <v>38308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-0.08</v>
      </c>
      <c r="G29" s="14" t="s">
        <v>25</v>
      </c>
      <c r="H29" s="32">
        <v>38096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211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21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19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11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0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48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68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-0.79645161290322597</v>
      </c>
      <c r="C11" s="2">
        <v>6.3254838709677417</v>
      </c>
      <c r="D11" s="2">
        <v>2.5064516129032253</v>
      </c>
      <c r="E11" s="2">
        <v>14.21</v>
      </c>
      <c r="F11" s="33">
        <v>42005</v>
      </c>
      <c r="G11" s="2">
        <v>-5.43</v>
      </c>
      <c r="H11" s="33">
        <v>42009</v>
      </c>
      <c r="I11" s="2">
        <v>79.745161290322571</v>
      </c>
      <c r="J11" s="2">
        <v>190.07</v>
      </c>
      <c r="K11" s="2">
        <v>3.000645161290322</v>
      </c>
      <c r="L11" s="2">
        <v>16.41</v>
      </c>
      <c r="M11" s="33">
        <v>42023</v>
      </c>
      <c r="N11" s="2">
        <v>4.2</v>
      </c>
      <c r="O11" s="5">
        <v>11</v>
      </c>
      <c r="P11" s="2">
        <v>1.4</v>
      </c>
      <c r="Q11" s="33">
        <v>42022</v>
      </c>
      <c r="R11" s="2">
        <v>6.2083870967741941</v>
      </c>
      <c r="S11" s="2">
        <v>32.026982183030029</v>
      </c>
    </row>
    <row r="12" spans="1:19" x14ac:dyDescent="0.2">
      <c r="A12" s="15" t="s">
        <v>1</v>
      </c>
      <c r="B12" s="2">
        <v>-1.8985714285714284</v>
      </c>
      <c r="C12" s="2">
        <v>8.4264285714285734</v>
      </c>
      <c r="D12" s="2">
        <v>3.0928571428571425</v>
      </c>
      <c r="E12" s="2">
        <v>16.190000000000001</v>
      </c>
      <c r="F12" s="33">
        <v>41681</v>
      </c>
      <c r="G12" s="2">
        <v>-7.4</v>
      </c>
      <c r="H12" s="33">
        <v>41693</v>
      </c>
      <c r="I12" s="2">
        <v>68.886785714285708</v>
      </c>
      <c r="J12" s="2">
        <v>301.24</v>
      </c>
      <c r="K12" s="2">
        <v>3.3357142857142859</v>
      </c>
      <c r="L12" s="2">
        <v>17.440000000000001</v>
      </c>
      <c r="M12" s="33">
        <v>41698</v>
      </c>
      <c r="N12" s="2">
        <v>9.1999999999999993</v>
      </c>
      <c r="O12" s="5">
        <v>13</v>
      </c>
      <c r="P12" s="2">
        <v>2.8</v>
      </c>
      <c r="Q12" s="33">
        <v>41690</v>
      </c>
      <c r="R12" s="2">
        <v>5.282857142857142</v>
      </c>
      <c r="S12" s="2">
        <v>43.182944243403405</v>
      </c>
    </row>
    <row r="13" spans="1:19" x14ac:dyDescent="0.2">
      <c r="A13" s="15" t="s">
        <v>2</v>
      </c>
      <c r="B13" s="2">
        <v>1.3154838709677421</v>
      </c>
      <c r="C13" s="2">
        <v>16.148064516129033</v>
      </c>
      <c r="D13" s="2">
        <v>8.3964516129032241</v>
      </c>
      <c r="E13" s="2">
        <v>22.89</v>
      </c>
      <c r="F13" s="33">
        <v>41718</v>
      </c>
      <c r="G13" s="2">
        <v>-9.1199999999999992</v>
      </c>
      <c r="H13" s="33">
        <v>41699</v>
      </c>
      <c r="I13" s="2">
        <v>60.072903225806442</v>
      </c>
      <c r="J13" s="2">
        <v>487.73</v>
      </c>
      <c r="K13" s="2">
        <v>2.544838709677419</v>
      </c>
      <c r="L13" s="2">
        <v>14.64</v>
      </c>
      <c r="M13" s="33">
        <v>41705</v>
      </c>
      <c r="N13" s="2">
        <v>6.4</v>
      </c>
      <c r="O13" s="5">
        <v>5</v>
      </c>
      <c r="P13" s="2">
        <v>2.8</v>
      </c>
      <c r="Q13" s="33">
        <v>41715</v>
      </c>
      <c r="R13" s="2">
        <v>8.7790322580645164</v>
      </c>
      <c r="S13" s="2">
        <v>83.903664766587653</v>
      </c>
    </row>
    <row r="14" spans="1:19" x14ac:dyDescent="0.2">
      <c r="A14" s="15" t="s">
        <v>3</v>
      </c>
      <c r="B14" s="2">
        <v>5.5709999999999997</v>
      </c>
      <c r="C14" s="2">
        <v>18.399000000000001</v>
      </c>
      <c r="D14" s="2">
        <v>11.824333333333332</v>
      </c>
      <c r="E14" s="2">
        <v>30.33</v>
      </c>
      <c r="F14" s="33">
        <v>41758</v>
      </c>
      <c r="G14" s="2">
        <v>-1.67</v>
      </c>
      <c r="H14" s="33">
        <v>41746</v>
      </c>
      <c r="I14" s="2">
        <v>66.401666666666671</v>
      </c>
      <c r="J14" s="2">
        <v>507.43</v>
      </c>
      <c r="K14" s="2">
        <v>2.8920000000000003</v>
      </c>
      <c r="L14" s="2">
        <v>16.149999999999999</v>
      </c>
      <c r="M14" s="33">
        <v>41737</v>
      </c>
      <c r="N14" s="2">
        <v>3.8</v>
      </c>
      <c r="O14" s="5">
        <v>4</v>
      </c>
      <c r="P14" s="2">
        <v>3.2</v>
      </c>
      <c r="Q14" s="33">
        <v>41738</v>
      </c>
      <c r="R14" s="2">
        <v>13.096666666666669</v>
      </c>
      <c r="S14" s="2">
        <v>101.81891306698243</v>
      </c>
    </row>
    <row r="15" spans="1:19" x14ac:dyDescent="0.2">
      <c r="A15" s="15" t="s">
        <v>4</v>
      </c>
      <c r="B15" s="2">
        <v>9.3548387096774182</v>
      </c>
      <c r="C15" s="2">
        <v>23.520322580645161</v>
      </c>
      <c r="D15" s="2">
        <v>16.415161290322576</v>
      </c>
      <c r="E15" s="2">
        <v>31.98</v>
      </c>
      <c r="F15" s="33">
        <v>41786</v>
      </c>
      <c r="G15" s="2">
        <v>4.7300000000000004</v>
      </c>
      <c r="H15" s="33">
        <v>41778</v>
      </c>
      <c r="I15" s="2">
        <v>59.9</v>
      </c>
      <c r="J15" s="2">
        <v>669.47</v>
      </c>
      <c r="K15" s="2">
        <v>2.4906451612903231</v>
      </c>
      <c r="L15" s="2">
        <v>11.82</v>
      </c>
      <c r="M15" s="33">
        <v>41776</v>
      </c>
      <c r="N15" s="2">
        <v>81.400000000000006</v>
      </c>
      <c r="O15" s="5">
        <v>10</v>
      </c>
      <c r="P15" s="2">
        <v>31</v>
      </c>
      <c r="Q15" s="33">
        <v>41775</v>
      </c>
      <c r="R15" s="2">
        <v>16.725806451612904</v>
      </c>
      <c r="S15" s="2">
        <v>144.43237436901907</v>
      </c>
    </row>
    <row r="16" spans="1:19" x14ac:dyDescent="0.2">
      <c r="A16" s="15" t="s">
        <v>5</v>
      </c>
      <c r="B16" s="2">
        <v>14.096333333333332</v>
      </c>
      <c r="C16" s="2">
        <v>30.267333333333337</v>
      </c>
      <c r="D16" s="2">
        <v>21.999666666666666</v>
      </c>
      <c r="E16" s="2">
        <v>35.729999999999997</v>
      </c>
      <c r="F16" s="33">
        <v>41816</v>
      </c>
      <c r="G16" s="2">
        <v>9.34</v>
      </c>
      <c r="H16" s="33">
        <v>41792</v>
      </c>
      <c r="I16" s="2">
        <v>54.984666666666662</v>
      </c>
      <c r="J16" s="2">
        <v>774.19</v>
      </c>
      <c r="K16" s="2">
        <v>2.3956666666666666</v>
      </c>
      <c r="L16" s="2">
        <v>14.58</v>
      </c>
      <c r="M16" s="33">
        <v>41817</v>
      </c>
      <c r="N16" s="2">
        <v>8.6</v>
      </c>
      <c r="O16" s="5">
        <v>6</v>
      </c>
      <c r="P16" s="2">
        <v>4.5999999999999996</v>
      </c>
      <c r="Q16" s="33">
        <v>41792</v>
      </c>
      <c r="R16" s="2">
        <v>22.012666666666664</v>
      </c>
      <c r="S16" s="2">
        <v>185.98742995649999</v>
      </c>
    </row>
    <row r="17" spans="1:19" x14ac:dyDescent="0.2">
      <c r="A17" s="15" t="s">
        <v>6</v>
      </c>
      <c r="B17" s="2">
        <v>14.999032258064513</v>
      </c>
      <c r="C17" s="2">
        <v>30.386129032258061</v>
      </c>
      <c r="D17" s="2">
        <v>22.517096774193547</v>
      </c>
      <c r="E17" s="2">
        <v>37.96</v>
      </c>
      <c r="F17" s="33">
        <v>41835</v>
      </c>
      <c r="G17" s="2">
        <v>10.07</v>
      </c>
      <c r="H17" s="33">
        <v>41831</v>
      </c>
      <c r="I17" s="2">
        <v>52.479032258064514</v>
      </c>
      <c r="J17" s="2">
        <v>830.62</v>
      </c>
      <c r="K17" s="2">
        <v>2.8045161290322578</v>
      </c>
      <c r="L17" s="2">
        <v>11.58</v>
      </c>
      <c r="M17" s="33">
        <v>41826</v>
      </c>
      <c r="N17" s="2">
        <v>0</v>
      </c>
      <c r="O17" s="5">
        <v>0</v>
      </c>
      <c r="P17" s="2">
        <v>0</v>
      </c>
      <c r="Q17" s="33">
        <v>41821</v>
      </c>
      <c r="R17" s="2">
        <v>23.185806451612901</v>
      </c>
      <c r="S17" s="2">
        <v>203.34485710258593</v>
      </c>
    </row>
    <row r="18" spans="1:19" x14ac:dyDescent="0.2">
      <c r="A18" s="15" t="s">
        <v>7</v>
      </c>
      <c r="B18" s="2">
        <v>14.279677419354833</v>
      </c>
      <c r="C18" s="2">
        <v>28.57838709677419</v>
      </c>
      <c r="D18" s="2">
        <v>21.043548387096774</v>
      </c>
      <c r="E18" s="2">
        <v>33.22</v>
      </c>
      <c r="F18" s="33">
        <v>41858</v>
      </c>
      <c r="G18" s="2">
        <v>9.34</v>
      </c>
      <c r="H18" s="33">
        <v>41875</v>
      </c>
      <c r="I18" s="2">
        <v>58.327741935483857</v>
      </c>
      <c r="J18" s="2">
        <v>679.36</v>
      </c>
      <c r="K18" s="2">
        <v>2.6416129032258073</v>
      </c>
      <c r="L18" s="2">
        <v>11.9</v>
      </c>
      <c r="M18" s="33">
        <v>41862</v>
      </c>
      <c r="N18" s="2">
        <v>13.4</v>
      </c>
      <c r="O18" s="5">
        <v>5</v>
      </c>
      <c r="P18" s="2">
        <v>6.4</v>
      </c>
      <c r="Q18" s="33">
        <v>41861</v>
      </c>
      <c r="R18" s="2">
        <v>21.997419354838716</v>
      </c>
      <c r="S18" s="2">
        <v>165.89702331556629</v>
      </c>
    </row>
    <row r="19" spans="1:19" x14ac:dyDescent="0.2">
      <c r="A19" s="15" t="s">
        <v>8</v>
      </c>
      <c r="B19" s="2">
        <v>11.054666666666668</v>
      </c>
      <c r="C19" s="2">
        <v>24.879000000000001</v>
      </c>
      <c r="D19" s="2">
        <v>17.706333333333337</v>
      </c>
      <c r="E19" s="2">
        <v>35.200000000000003</v>
      </c>
      <c r="F19" s="33">
        <v>41885</v>
      </c>
      <c r="G19" s="2">
        <v>2.75</v>
      </c>
      <c r="H19" s="33">
        <v>41904</v>
      </c>
      <c r="I19" s="2">
        <v>63.277333333333331</v>
      </c>
      <c r="J19" s="2">
        <v>513.48</v>
      </c>
      <c r="K19" s="2">
        <v>2.0340000000000003</v>
      </c>
      <c r="L19" s="2">
        <v>15.9</v>
      </c>
      <c r="M19" s="33">
        <v>41900</v>
      </c>
      <c r="N19" s="2">
        <v>33</v>
      </c>
      <c r="O19" s="5">
        <v>6</v>
      </c>
      <c r="P19" s="2">
        <v>22</v>
      </c>
      <c r="Q19" s="33">
        <v>41890</v>
      </c>
      <c r="R19" s="2">
        <v>19.555</v>
      </c>
      <c r="S19" s="2">
        <v>106.20210562999766</v>
      </c>
    </row>
    <row r="20" spans="1:19" x14ac:dyDescent="0.2">
      <c r="A20" s="15" t="s">
        <v>9</v>
      </c>
      <c r="B20" s="2">
        <v>9.5299999999999994</v>
      </c>
      <c r="C20" s="2">
        <v>19.920967741935481</v>
      </c>
      <c r="D20" s="2">
        <v>14.512903225806452</v>
      </c>
      <c r="E20" s="2">
        <v>24.8</v>
      </c>
      <c r="F20" s="33">
        <v>41913</v>
      </c>
      <c r="G20" s="2">
        <v>4.4000000000000004</v>
      </c>
      <c r="H20" s="33">
        <v>41928</v>
      </c>
      <c r="I20" s="2">
        <v>75.108064516129033</v>
      </c>
      <c r="J20" s="2">
        <v>320.83999999999997</v>
      </c>
      <c r="K20" s="2">
        <v>2.16</v>
      </c>
      <c r="L20" s="2">
        <v>11.68</v>
      </c>
      <c r="M20" s="33">
        <v>41939</v>
      </c>
      <c r="N20" s="2">
        <v>57</v>
      </c>
      <c r="O20" s="5">
        <v>14</v>
      </c>
      <c r="P20" s="2">
        <v>18.8</v>
      </c>
      <c r="Q20" s="33">
        <v>41930</v>
      </c>
      <c r="R20" s="2">
        <v>16.044516129032257</v>
      </c>
      <c r="S20" s="2">
        <v>65.731709055593811</v>
      </c>
    </row>
    <row r="21" spans="1:19" x14ac:dyDescent="0.2">
      <c r="A21" s="15" t="s">
        <v>10</v>
      </c>
      <c r="B21" s="2">
        <v>2.9909999999999997</v>
      </c>
      <c r="C21" s="2">
        <v>12.238666666666665</v>
      </c>
      <c r="D21" s="2">
        <v>7.597999999999999</v>
      </c>
      <c r="E21" s="2">
        <v>19.87</v>
      </c>
      <c r="F21" s="33">
        <v>41945</v>
      </c>
      <c r="G21" s="2">
        <v>-3.58</v>
      </c>
      <c r="H21" s="33">
        <v>41972</v>
      </c>
      <c r="I21" s="2">
        <v>77.936333333333309</v>
      </c>
      <c r="J21" s="2">
        <v>193.59</v>
      </c>
      <c r="K21" s="2">
        <v>1.9283333333333337</v>
      </c>
      <c r="L21" s="2">
        <v>13.54</v>
      </c>
      <c r="M21" s="33">
        <v>41966</v>
      </c>
      <c r="N21" s="2">
        <v>62.6</v>
      </c>
      <c r="O21" s="5">
        <v>13</v>
      </c>
      <c r="P21" s="2">
        <v>16.8</v>
      </c>
      <c r="Q21" s="33">
        <v>41955</v>
      </c>
      <c r="R21" s="2">
        <v>11.030333333333333</v>
      </c>
      <c r="S21" s="2">
        <v>32.092744029175535</v>
      </c>
    </row>
    <row r="22" spans="1:19" ht="13.5" thickBot="1" x14ac:dyDescent="0.25">
      <c r="A22" s="24" t="s">
        <v>11</v>
      </c>
      <c r="B22" s="25">
        <v>-1.3145161290322585</v>
      </c>
      <c r="C22" s="25">
        <v>7.805161290322582</v>
      </c>
      <c r="D22" s="25">
        <v>2.9064516129032256</v>
      </c>
      <c r="E22" s="25">
        <v>17.38</v>
      </c>
      <c r="F22" s="34">
        <v>41977</v>
      </c>
      <c r="G22" s="25">
        <v>-8.85</v>
      </c>
      <c r="H22" s="34">
        <v>41995</v>
      </c>
      <c r="I22" s="25">
        <v>77.845806451612887</v>
      </c>
      <c r="J22" s="25">
        <v>174.61</v>
      </c>
      <c r="K22" s="25">
        <v>2.2603333333333335</v>
      </c>
      <c r="L22" s="25">
        <v>15.05</v>
      </c>
      <c r="M22" s="34">
        <v>41987</v>
      </c>
      <c r="N22" s="25">
        <v>10.199999999999999</v>
      </c>
      <c r="O22" s="26">
        <v>9</v>
      </c>
      <c r="P22" s="25">
        <v>2.4</v>
      </c>
      <c r="Q22" s="34">
        <v>42002</v>
      </c>
      <c r="R22" s="25">
        <v>6.2619354838709675</v>
      </c>
      <c r="S22" s="25">
        <v>28.416528089242998</v>
      </c>
    </row>
    <row r="23" spans="1:19" ht="13.5" thickTop="1" x14ac:dyDescent="0.2">
      <c r="A23" s="15" t="s">
        <v>23</v>
      </c>
      <c r="B23" s="2">
        <v>6.5985410906298005</v>
      </c>
      <c r="C23" s="2">
        <v>18.907912058371732</v>
      </c>
      <c r="D23" s="2">
        <v>12.543271249359959</v>
      </c>
      <c r="E23" s="2">
        <v>37.96</v>
      </c>
      <c r="F23" s="33">
        <v>38548</v>
      </c>
      <c r="G23" s="2">
        <v>-9.1199999999999992</v>
      </c>
      <c r="H23" s="33">
        <v>38412</v>
      </c>
      <c r="I23" s="2">
        <v>66.247124615975423</v>
      </c>
      <c r="J23" s="2">
        <v>5642.63</v>
      </c>
      <c r="K23" s="2">
        <v>2.5406921402969793</v>
      </c>
      <c r="L23" s="2">
        <v>17.440000000000001</v>
      </c>
      <c r="M23" s="33">
        <v>38411</v>
      </c>
      <c r="N23" s="2">
        <v>289.8</v>
      </c>
      <c r="O23" s="5">
        <v>96</v>
      </c>
      <c r="P23" s="2">
        <v>31</v>
      </c>
      <c r="Q23" s="33">
        <v>38488</v>
      </c>
      <c r="R23" s="2">
        <v>14.18170225294419</v>
      </c>
      <c r="S23" s="2">
        <v>1193.0372758076849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-1.34</v>
      </c>
      <c r="G28" s="14" t="s">
        <v>25</v>
      </c>
      <c r="H28" s="32">
        <v>38662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-1.01</v>
      </c>
      <c r="G29" s="14" t="s">
        <v>25</v>
      </c>
      <c r="H29" s="32">
        <v>38461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200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11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23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25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19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51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68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0.10967741935483906</v>
      </c>
      <c r="C11" s="2">
        <v>7.6129032258064511</v>
      </c>
      <c r="D11" s="2">
        <v>3.9096774193548383</v>
      </c>
      <c r="E11" s="2">
        <v>13.75</v>
      </c>
      <c r="F11" s="33">
        <v>42023</v>
      </c>
      <c r="G11" s="2">
        <v>-8.7200000000000006</v>
      </c>
      <c r="H11" s="33">
        <v>42033</v>
      </c>
      <c r="I11" s="2">
        <v>81.796129032258051</v>
      </c>
      <c r="J11" s="2">
        <v>174.41</v>
      </c>
      <c r="K11" s="2">
        <v>2.2670967741935479</v>
      </c>
      <c r="L11" s="2">
        <v>12.31</v>
      </c>
      <c r="M11" s="33">
        <v>42026</v>
      </c>
      <c r="N11" s="2">
        <v>24.8</v>
      </c>
      <c r="O11" s="5">
        <v>14</v>
      </c>
      <c r="P11" s="2">
        <v>10.199999999999999</v>
      </c>
      <c r="Q11" s="33">
        <v>42013</v>
      </c>
      <c r="R11" s="2">
        <v>6.1554838709677409</v>
      </c>
      <c r="S11" s="2">
        <v>26.069374738143591</v>
      </c>
    </row>
    <row r="12" spans="1:19" x14ac:dyDescent="0.2">
      <c r="A12" s="15" t="s">
        <v>1</v>
      </c>
      <c r="B12" s="2">
        <v>-1.1985714285714286</v>
      </c>
      <c r="C12" s="2">
        <v>11.213928571428571</v>
      </c>
      <c r="D12" s="2">
        <v>4.7596428571428566</v>
      </c>
      <c r="E12" s="2">
        <v>19.21</v>
      </c>
      <c r="F12" s="33">
        <v>41683</v>
      </c>
      <c r="G12" s="2">
        <v>-6.22</v>
      </c>
      <c r="H12" s="33">
        <v>41678</v>
      </c>
      <c r="I12" s="2">
        <v>66.532857142857139</v>
      </c>
      <c r="J12" s="2">
        <v>281.29000000000002</v>
      </c>
      <c r="K12" s="2">
        <v>2.6817857142857142</v>
      </c>
      <c r="L12" s="2">
        <v>15.05</v>
      </c>
      <c r="M12" s="33">
        <v>41689</v>
      </c>
      <c r="N12" s="2">
        <v>33.799999999999997</v>
      </c>
      <c r="O12" s="5">
        <v>8</v>
      </c>
      <c r="P12" s="2">
        <v>31</v>
      </c>
      <c r="Q12" s="33">
        <v>41696</v>
      </c>
      <c r="R12" s="2">
        <v>5.5571428571428578</v>
      </c>
      <c r="S12" s="2">
        <v>47.446388587367444</v>
      </c>
    </row>
    <row r="13" spans="1:19" x14ac:dyDescent="0.2">
      <c r="A13" s="15" t="s">
        <v>2</v>
      </c>
      <c r="B13" s="2">
        <v>4.652903225806452</v>
      </c>
      <c r="C13" s="2">
        <v>16.937419354838706</v>
      </c>
      <c r="D13" s="2">
        <v>10.526774193548386</v>
      </c>
      <c r="E13" s="2">
        <v>24.35</v>
      </c>
      <c r="F13" s="33">
        <v>41724</v>
      </c>
      <c r="G13" s="2">
        <v>-3.51</v>
      </c>
      <c r="H13" s="33">
        <v>41700</v>
      </c>
      <c r="I13" s="2">
        <v>66.047096774193548</v>
      </c>
      <c r="J13" s="2">
        <v>423.23</v>
      </c>
      <c r="K13" s="2">
        <v>2.851290322580645</v>
      </c>
      <c r="L13" s="2">
        <v>16.27</v>
      </c>
      <c r="M13" s="33">
        <v>41703</v>
      </c>
      <c r="N13" s="2">
        <v>19.600000000000001</v>
      </c>
      <c r="O13" s="5">
        <v>11</v>
      </c>
      <c r="P13" s="2">
        <v>3.6</v>
      </c>
      <c r="Q13" s="33">
        <v>41707</v>
      </c>
      <c r="R13" s="2">
        <v>9.7716129032258046</v>
      </c>
      <c r="S13" s="2">
        <v>82.1578142862421</v>
      </c>
    </row>
    <row r="14" spans="1:19" x14ac:dyDescent="0.2">
      <c r="A14" s="15" t="s">
        <v>3</v>
      </c>
      <c r="B14" s="2">
        <v>5.9389999999999992</v>
      </c>
      <c r="C14" s="2">
        <v>18.820333333333338</v>
      </c>
      <c r="D14" s="2">
        <v>12.201000000000001</v>
      </c>
      <c r="E14" s="2">
        <v>22.89</v>
      </c>
      <c r="F14" s="33">
        <v>41753</v>
      </c>
      <c r="G14" s="2">
        <v>0.71</v>
      </c>
      <c r="H14" s="33">
        <v>41743</v>
      </c>
      <c r="I14" s="2">
        <v>65.996000000000009</v>
      </c>
      <c r="J14" s="2">
        <v>599.70000000000005</v>
      </c>
      <c r="K14" s="2">
        <v>2.8210000000000002</v>
      </c>
      <c r="L14" s="2">
        <v>13.99</v>
      </c>
      <c r="M14" s="33">
        <v>41757</v>
      </c>
      <c r="N14" s="2">
        <v>52.4</v>
      </c>
      <c r="O14" s="5">
        <v>9</v>
      </c>
      <c r="P14" s="2">
        <v>21</v>
      </c>
      <c r="Q14" s="33">
        <v>41751</v>
      </c>
      <c r="R14" s="2">
        <v>13.367999999999999</v>
      </c>
      <c r="S14" s="2">
        <v>108.59784949343985</v>
      </c>
    </row>
    <row r="15" spans="1:19" x14ac:dyDescent="0.2">
      <c r="A15" s="15" t="s">
        <v>4</v>
      </c>
      <c r="B15" s="2">
        <v>9.502258064516127</v>
      </c>
      <c r="C15" s="2">
        <v>24.044838709677421</v>
      </c>
      <c r="D15" s="2">
        <v>16.55387096774194</v>
      </c>
      <c r="E15" s="2">
        <v>32.49</v>
      </c>
      <c r="F15" s="33">
        <v>41787</v>
      </c>
      <c r="G15" s="2">
        <v>0.64</v>
      </c>
      <c r="H15" s="33">
        <v>41760</v>
      </c>
      <c r="I15" s="2">
        <v>61.287419354838711</v>
      </c>
      <c r="J15" s="2">
        <v>714.24</v>
      </c>
      <c r="K15" s="2">
        <v>2.2987096774193549</v>
      </c>
      <c r="L15" s="2">
        <v>13.17</v>
      </c>
      <c r="M15" s="33">
        <v>41790</v>
      </c>
      <c r="N15" s="2">
        <v>34</v>
      </c>
      <c r="O15" s="5">
        <v>10</v>
      </c>
      <c r="P15" s="2">
        <v>12.8</v>
      </c>
      <c r="Q15" s="33">
        <v>41770</v>
      </c>
      <c r="R15" s="2">
        <v>18.331290322580646</v>
      </c>
      <c r="S15" s="2">
        <v>147.23389020851164</v>
      </c>
    </row>
    <row r="16" spans="1:19" x14ac:dyDescent="0.2">
      <c r="A16" s="15" t="s">
        <v>5</v>
      </c>
      <c r="B16" s="2">
        <v>13.119666666666665</v>
      </c>
      <c r="C16" s="2">
        <v>28.34066666666666</v>
      </c>
      <c r="D16" s="2">
        <v>20.512666666666671</v>
      </c>
      <c r="E16" s="2">
        <v>32.56</v>
      </c>
      <c r="F16" s="33">
        <v>41798</v>
      </c>
      <c r="G16" s="2">
        <v>6.31</v>
      </c>
      <c r="H16" s="33">
        <v>41791</v>
      </c>
      <c r="I16" s="2">
        <v>56.492333333333335</v>
      </c>
      <c r="J16" s="2">
        <v>755.17</v>
      </c>
      <c r="K16" s="2">
        <v>2.3306666666666671</v>
      </c>
      <c r="L16" s="2">
        <v>14.03</v>
      </c>
      <c r="M16" s="33">
        <v>41792</v>
      </c>
      <c r="N16" s="2">
        <v>59</v>
      </c>
      <c r="O16" s="5">
        <v>10</v>
      </c>
      <c r="P16" s="2">
        <v>14.4</v>
      </c>
      <c r="Q16" s="33">
        <v>41808</v>
      </c>
      <c r="R16" s="2">
        <v>21.530666666666669</v>
      </c>
      <c r="S16" s="2">
        <v>171.69771772221432</v>
      </c>
    </row>
    <row r="17" spans="1:19" x14ac:dyDescent="0.2">
      <c r="A17" s="15" t="s">
        <v>6</v>
      </c>
      <c r="B17" s="2">
        <v>16.501612903225809</v>
      </c>
      <c r="C17" s="2">
        <v>32.540967741935489</v>
      </c>
      <c r="D17" s="2">
        <v>24.057419354838707</v>
      </c>
      <c r="E17" s="2">
        <v>37.630000000000003</v>
      </c>
      <c r="F17" s="33">
        <v>41830</v>
      </c>
      <c r="G17" s="2">
        <v>12.69</v>
      </c>
      <c r="H17" s="33">
        <v>41827</v>
      </c>
      <c r="I17" s="2">
        <v>58.382903225806437</v>
      </c>
      <c r="J17" s="2">
        <v>778.23</v>
      </c>
      <c r="K17" s="2">
        <v>1.8609677419354842</v>
      </c>
      <c r="L17" s="2">
        <v>15.43</v>
      </c>
      <c r="M17" s="33">
        <v>41847</v>
      </c>
      <c r="N17" s="2">
        <v>27.4</v>
      </c>
      <c r="O17" s="5">
        <v>6</v>
      </c>
      <c r="P17" s="2">
        <v>13.2</v>
      </c>
      <c r="Q17" s="33">
        <v>41839</v>
      </c>
      <c r="R17" s="2">
        <v>25.637419354838709</v>
      </c>
      <c r="S17" s="2">
        <v>182.53132327018412</v>
      </c>
    </row>
    <row r="18" spans="1:19" x14ac:dyDescent="0.2">
      <c r="A18" s="15" t="s">
        <v>7</v>
      </c>
      <c r="B18" s="2">
        <v>12.87516129032258</v>
      </c>
      <c r="C18" s="2">
        <v>26.960645161290326</v>
      </c>
      <c r="D18" s="2">
        <v>19.801290322580645</v>
      </c>
      <c r="E18" s="2">
        <v>31.17</v>
      </c>
      <c r="F18" s="33">
        <v>41874</v>
      </c>
      <c r="G18" s="2">
        <v>7.36</v>
      </c>
      <c r="H18" s="33">
        <v>41882</v>
      </c>
      <c r="I18" s="2">
        <v>57.910645161290326</v>
      </c>
      <c r="J18" s="2">
        <v>712.83</v>
      </c>
      <c r="K18" s="2">
        <v>2.7693548387096762</v>
      </c>
      <c r="L18" s="2">
        <v>13.64</v>
      </c>
      <c r="M18" s="33">
        <v>41854</v>
      </c>
      <c r="N18" s="2">
        <v>3.2</v>
      </c>
      <c r="O18" s="5">
        <v>2</v>
      </c>
      <c r="P18" s="2">
        <v>1.8</v>
      </c>
      <c r="Q18" s="33">
        <v>41868</v>
      </c>
      <c r="R18" s="2">
        <v>22.309677419354831</v>
      </c>
      <c r="S18" s="2">
        <v>164.23135916597187</v>
      </c>
    </row>
    <row r="19" spans="1:19" x14ac:dyDescent="0.2">
      <c r="A19" s="15" t="s">
        <v>8</v>
      </c>
      <c r="B19" s="2">
        <v>12.577333333333332</v>
      </c>
      <c r="C19" s="2">
        <v>26.368999999999996</v>
      </c>
      <c r="D19" s="2">
        <v>19.106666666666669</v>
      </c>
      <c r="E19" s="2">
        <v>35.26</v>
      </c>
      <c r="F19" s="33">
        <v>41886</v>
      </c>
      <c r="G19" s="2">
        <v>7.36</v>
      </c>
      <c r="H19" s="33">
        <v>41909</v>
      </c>
      <c r="I19" s="2">
        <v>67.436999999999998</v>
      </c>
      <c r="J19" s="2">
        <v>471.3</v>
      </c>
      <c r="K19" s="2">
        <v>1.6423333333333334</v>
      </c>
      <c r="L19" s="2">
        <v>12.52</v>
      </c>
      <c r="M19" s="33">
        <v>41903</v>
      </c>
      <c r="N19" s="2">
        <v>107.6</v>
      </c>
      <c r="O19" s="5">
        <v>10</v>
      </c>
      <c r="P19" s="2">
        <v>56.4</v>
      </c>
      <c r="Q19" s="33">
        <v>41903</v>
      </c>
      <c r="R19" s="2">
        <v>20.427000000000003</v>
      </c>
      <c r="S19" s="2">
        <v>99.48151112517499</v>
      </c>
    </row>
    <row r="20" spans="1:19" x14ac:dyDescent="0.2">
      <c r="A20" s="15" t="s">
        <v>9</v>
      </c>
      <c r="B20" s="2">
        <v>10.118709677419352</v>
      </c>
      <c r="C20" s="2">
        <v>22.399032258064516</v>
      </c>
      <c r="D20" s="2">
        <v>15.834193548387097</v>
      </c>
      <c r="E20" s="2">
        <v>28.43</v>
      </c>
      <c r="F20" s="33">
        <v>41914</v>
      </c>
      <c r="G20" s="2">
        <v>3.67</v>
      </c>
      <c r="H20" s="33">
        <v>41925</v>
      </c>
      <c r="I20" s="2">
        <v>72.833548387096783</v>
      </c>
      <c r="J20" s="2">
        <v>334.47</v>
      </c>
      <c r="K20" s="2">
        <v>1.9390322580645161</v>
      </c>
      <c r="L20" s="2">
        <v>12.5</v>
      </c>
      <c r="M20" s="33">
        <v>41937</v>
      </c>
      <c r="N20" s="2">
        <v>18.399999999999999</v>
      </c>
      <c r="O20" s="5">
        <v>11</v>
      </c>
      <c r="P20" s="2">
        <v>7.2</v>
      </c>
      <c r="Q20" s="33">
        <v>41930</v>
      </c>
      <c r="R20" s="2">
        <v>16.956774193548387</v>
      </c>
      <c r="S20" s="2">
        <v>70.445459040654455</v>
      </c>
    </row>
    <row r="21" spans="1:19" x14ac:dyDescent="0.2">
      <c r="A21" s="15" t="s">
        <v>10</v>
      </c>
      <c r="B21" s="2">
        <v>6.1139999999999999</v>
      </c>
      <c r="C21" s="2">
        <v>15.590999999999999</v>
      </c>
      <c r="D21" s="2">
        <v>10.684333333333331</v>
      </c>
      <c r="E21" s="2">
        <v>19.420000000000002</v>
      </c>
      <c r="F21" s="33">
        <v>41967</v>
      </c>
      <c r="G21" s="2">
        <v>-2.86</v>
      </c>
      <c r="H21" s="33">
        <v>41973</v>
      </c>
      <c r="I21" s="2">
        <v>78.342333333333315</v>
      </c>
      <c r="J21" s="2">
        <v>192.08</v>
      </c>
      <c r="K21" s="2">
        <v>1.8656666666666666</v>
      </c>
      <c r="L21" s="2">
        <v>12.86</v>
      </c>
      <c r="M21" s="33">
        <v>41968</v>
      </c>
      <c r="N21" s="2">
        <v>28.2</v>
      </c>
      <c r="O21" s="5">
        <v>15</v>
      </c>
      <c r="P21" s="2">
        <v>10.4</v>
      </c>
      <c r="Q21" s="33">
        <v>41959</v>
      </c>
      <c r="R21" s="2">
        <v>12.674333333333333</v>
      </c>
      <c r="S21" s="2">
        <v>36.669786692191593</v>
      </c>
    </row>
    <row r="22" spans="1:19" ht="13.5" thickBot="1" x14ac:dyDescent="0.25">
      <c r="A22" s="24" t="s">
        <v>11</v>
      </c>
      <c r="B22" s="25">
        <v>-2.3412903225806452</v>
      </c>
      <c r="C22" s="25">
        <v>7.6538709677419359</v>
      </c>
      <c r="D22" s="25">
        <v>2.4906451612903222</v>
      </c>
      <c r="E22" s="25">
        <v>18.170000000000002</v>
      </c>
      <c r="F22" s="34">
        <v>41978</v>
      </c>
      <c r="G22" s="25">
        <v>-8.4</v>
      </c>
      <c r="H22" s="34">
        <v>42001</v>
      </c>
      <c r="I22" s="25">
        <v>81.692903225806461</v>
      </c>
      <c r="J22" s="25">
        <v>164.21</v>
      </c>
      <c r="K22" s="25">
        <v>1.5838709677419351</v>
      </c>
      <c r="L22" s="25">
        <v>12.07</v>
      </c>
      <c r="M22" s="34">
        <v>41991</v>
      </c>
      <c r="N22" s="25">
        <v>6.8</v>
      </c>
      <c r="O22" s="26">
        <v>14</v>
      </c>
      <c r="P22" s="25">
        <v>2</v>
      </c>
      <c r="Q22" s="34">
        <v>41979</v>
      </c>
      <c r="R22" s="25">
        <v>6.0112903225806429</v>
      </c>
      <c r="S22" s="25">
        <v>21.972214824744206</v>
      </c>
    </row>
    <row r="23" spans="1:19" ht="13.5" thickTop="1" x14ac:dyDescent="0.2">
      <c r="A23" s="15" t="s">
        <v>23</v>
      </c>
      <c r="B23" s="2">
        <v>7.3308717357910895</v>
      </c>
      <c r="C23" s="2">
        <v>19.873717165898622</v>
      </c>
      <c r="D23" s="2">
        <v>13.369848374295957</v>
      </c>
      <c r="E23" s="2">
        <v>37.630000000000003</v>
      </c>
      <c r="F23" s="33">
        <v>38908</v>
      </c>
      <c r="G23" s="2">
        <v>-8.7200000000000006</v>
      </c>
      <c r="H23" s="33">
        <v>38746</v>
      </c>
      <c r="I23" s="2">
        <v>67.895930747567846</v>
      </c>
      <c r="J23" s="2">
        <v>5601.16</v>
      </c>
      <c r="K23" s="2">
        <v>2.2426479134664619</v>
      </c>
      <c r="L23" s="2">
        <v>16.27</v>
      </c>
      <c r="M23" s="33">
        <v>38781</v>
      </c>
      <c r="N23" s="2">
        <v>415.2</v>
      </c>
      <c r="O23" s="5">
        <v>120</v>
      </c>
      <c r="P23" s="2">
        <v>56.4</v>
      </c>
      <c r="Q23" s="33">
        <v>38981</v>
      </c>
      <c r="R23" s="2">
        <v>14.8942242703533</v>
      </c>
      <c r="S23" s="2">
        <v>1158.5346891548402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-0.68</v>
      </c>
      <c r="G28" s="14" t="s">
        <v>25</v>
      </c>
      <c r="H28" s="32">
        <v>39035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-0.61</v>
      </c>
      <c r="G29" s="14" t="s">
        <v>25</v>
      </c>
      <c r="H29" s="32">
        <v>38791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243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14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7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25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14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52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53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-0.47774193548387101</v>
      </c>
      <c r="C11" s="2">
        <v>10.319354838709678</v>
      </c>
      <c r="D11" s="2">
        <v>4.4112903225806432</v>
      </c>
      <c r="E11" s="2">
        <v>18.16</v>
      </c>
      <c r="F11" s="33">
        <v>42016</v>
      </c>
      <c r="G11" s="2">
        <v>-7.66</v>
      </c>
      <c r="H11" s="33">
        <v>42033</v>
      </c>
      <c r="I11" s="2">
        <v>79.832903225806461</v>
      </c>
      <c r="J11" s="2">
        <v>198.78</v>
      </c>
      <c r="K11" s="2">
        <v>1.7067741935483871</v>
      </c>
      <c r="L11" s="2">
        <v>12.07</v>
      </c>
      <c r="M11" s="33">
        <v>42027</v>
      </c>
      <c r="N11" s="2">
        <v>15.4</v>
      </c>
      <c r="O11" s="5">
        <v>13</v>
      </c>
      <c r="P11" s="2">
        <v>5.2</v>
      </c>
      <c r="Q11" s="33">
        <v>42026</v>
      </c>
      <c r="R11" s="2">
        <v>5.773548387096775</v>
      </c>
      <c r="S11" s="2">
        <v>26.780457253145109</v>
      </c>
    </row>
    <row r="12" spans="1:19" x14ac:dyDescent="0.2">
      <c r="A12" s="15" t="s">
        <v>1</v>
      </c>
      <c r="B12" s="2">
        <v>2.5657142857142858</v>
      </c>
      <c r="C12" s="2">
        <v>13.63892857142857</v>
      </c>
      <c r="D12" s="2">
        <v>8.0396428571428586</v>
      </c>
      <c r="E12" s="2">
        <v>20.2</v>
      </c>
      <c r="F12" s="33">
        <v>41684</v>
      </c>
      <c r="G12" s="2">
        <v>-3.12</v>
      </c>
      <c r="H12" s="33">
        <v>41673</v>
      </c>
      <c r="I12" s="2">
        <v>75.648571428571444</v>
      </c>
      <c r="J12" s="2">
        <v>263.39999999999998</v>
      </c>
      <c r="K12" s="2">
        <v>2.0360714285714288</v>
      </c>
      <c r="L12" s="2">
        <v>15.58</v>
      </c>
      <c r="M12" s="33">
        <v>41679</v>
      </c>
      <c r="N12" s="2">
        <v>41</v>
      </c>
      <c r="O12" s="5">
        <v>17</v>
      </c>
      <c r="P12" s="2">
        <v>7</v>
      </c>
      <c r="Q12" s="33">
        <v>41678</v>
      </c>
      <c r="R12" s="2">
        <v>8.2324999999999999</v>
      </c>
      <c r="S12" s="2">
        <v>44.056649787906601</v>
      </c>
    </row>
    <row r="13" spans="1:19" x14ac:dyDescent="0.2">
      <c r="A13" s="15" t="s">
        <v>2</v>
      </c>
      <c r="B13" s="2">
        <v>2.9354838709677424</v>
      </c>
      <c r="C13" s="2">
        <v>14.153870967741934</v>
      </c>
      <c r="D13" s="2">
        <v>8.3009677419354855</v>
      </c>
      <c r="E13" s="2">
        <v>25.41</v>
      </c>
      <c r="F13" s="33">
        <v>41702</v>
      </c>
      <c r="G13" s="2">
        <v>-1.8</v>
      </c>
      <c r="H13" s="33">
        <v>41711</v>
      </c>
      <c r="I13" s="2">
        <v>68.469677419354838</v>
      </c>
      <c r="J13" s="2">
        <v>417.16</v>
      </c>
      <c r="K13" s="2">
        <v>3.3061290322580654</v>
      </c>
      <c r="L13" s="2">
        <v>16.11</v>
      </c>
      <c r="M13" s="33">
        <v>41705</v>
      </c>
      <c r="N13" s="2">
        <v>108</v>
      </c>
      <c r="O13" s="5">
        <v>13</v>
      </c>
      <c r="P13" s="2">
        <v>24.8</v>
      </c>
      <c r="Q13" s="33">
        <v>41725</v>
      </c>
      <c r="R13" s="2">
        <v>8.8432258064516116</v>
      </c>
      <c r="S13" s="2">
        <v>75.9297859783089</v>
      </c>
    </row>
    <row r="14" spans="1:19" x14ac:dyDescent="0.2">
      <c r="A14" s="15" t="s">
        <v>3</v>
      </c>
      <c r="B14" s="2">
        <v>6.8076666666666652</v>
      </c>
      <c r="C14" s="2">
        <v>19.338666666666665</v>
      </c>
      <c r="D14" s="2">
        <v>12.73</v>
      </c>
      <c r="E14" s="2">
        <v>28.1</v>
      </c>
      <c r="F14" s="33">
        <v>41753</v>
      </c>
      <c r="G14" s="2">
        <v>0.77</v>
      </c>
      <c r="H14" s="33">
        <v>41732</v>
      </c>
      <c r="I14" s="2">
        <v>72.569000000000003</v>
      </c>
      <c r="J14" s="2">
        <v>532.73</v>
      </c>
      <c r="K14" s="2">
        <v>1.8586666666666665</v>
      </c>
      <c r="L14" s="2">
        <v>14.52</v>
      </c>
      <c r="M14" s="33">
        <v>41733</v>
      </c>
      <c r="N14" s="2">
        <v>98.2</v>
      </c>
      <c r="O14" s="5">
        <v>15</v>
      </c>
      <c r="P14" s="2">
        <v>50.4</v>
      </c>
      <c r="Q14" s="33">
        <v>41731</v>
      </c>
      <c r="R14" s="2">
        <v>13.223666666666665</v>
      </c>
      <c r="S14" s="2">
        <v>94.455197721397141</v>
      </c>
    </row>
    <row r="15" spans="1:19" x14ac:dyDescent="0.2">
      <c r="A15" s="15" t="s">
        <v>4</v>
      </c>
      <c r="B15" s="2">
        <v>9.322903225806451</v>
      </c>
      <c r="C15" s="2">
        <v>21.966451612903221</v>
      </c>
      <c r="D15" s="2">
        <v>15.647419354838707</v>
      </c>
      <c r="E15" s="2">
        <v>30.46</v>
      </c>
      <c r="F15" s="33">
        <v>41769</v>
      </c>
      <c r="G15" s="2">
        <v>1.37</v>
      </c>
      <c r="H15" s="33">
        <v>41761</v>
      </c>
      <c r="I15" s="2">
        <v>64.217741935483872</v>
      </c>
      <c r="J15" s="2">
        <v>670.63</v>
      </c>
      <c r="K15" s="2">
        <v>2.5593548387096776</v>
      </c>
      <c r="L15" s="2">
        <v>12.86</v>
      </c>
      <c r="M15" s="33">
        <v>41765</v>
      </c>
      <c r="N15" s="2">
        <v>43</v>
      </c>
      <c r="O15" s="5">
        <v>12</v>
      </c>
      <c r="P15" s="2">
        <v>17.2</v>
      </c>
      <c r="Q15" s="33">
        <v>41778</v>
      </c>
      <c r="R15" s="2">
        <v>16.612258064516134</v>
      </c>
      <c r="S15" s="2">
        <v>133.02075863843862</v>
      </c>
    </row>
    <row r="16" spans="1:19" x14ac:dyDescent="0.2">
      <c r="A16" s="15" t="s">
        <v>5</v>
      </c>
      <c r="B16" s="2">
        <v>12.047000000000002</v>
      </c>
      <c r="C16" s="2">
        <v>26.665666666666667</v>
      </c>
      <c r="D16" s="2">
        <v>19.37</v>
      </c>
      <c r="E16" s="2">
        <v>35</v>
      </c>
      <c r="F16" s="33">
        <v>41820</v>
      </c>
      <c r="G16" s="2">
        <v>7.62</v>
      </c>
      <c r="H16" s="33">
        <v>41816</v>
      </c>
      <c r="I16" s="2">
        <v>58.428666666666672</v>
      </c>
      <c r="J16" s="2">
        <v>709.02</v>
      </c>
      <c r="K16" s="2">
        <v>2.1293333333333333</v>
      </c>
      <c r="L16" s="2">
        <v>11.56</v>
      </c>
      <c r="M16" s="33">
        <v>41792</v>
      </c>
      <c r="N16" s="2">
        <v>14.8</v>
      </c>
      <c r="O16" s="5">
        <v>7</v>
      </c>
      <c r="P16" s="2">
        <v>9.8000000000000007</v>
      </c>
      <c r="Q16" s="33">
        <v>41801</v>
      </c>
      <c r="R16" s="2">
        <v>20.664333333333335</v>
      </c>
      <c r="S16" s="2">
        <v>153.00333769047322</v>
      </c>
    </row>
    <row r="17" spans="1:19" x14ac:dyDescent="0.2">
      <c r="A17" s="15" t="s">
        <v>6</v>
      </c>
      <c r="B17" s="2">
        <v>12.993225806451614</v>
      </c>
      <c r="C17" s="2">
        <v>29.010967741935481</v>
      </c>
      <c r="D17" s="2">
        <v>21.069677419354829</v>
      </c>
      <c r="E17" s="2">
        <v>35.659999999999997</v>
      </c>
      <c r="F17" s="33">
        <v>41851</v>
      </c>
      <c r="G17" s="2">
        <v>8.08</v>
      </c>
      <c r="H17" s="33">
        <v>41825</v>
      </c>
      <c r="I17" s="2">
        <v>54.129354838709681</v>
      </c>
      <c r="J17" s="2">
        <v>797.85</v>
      </c>
      <c r="K17" s="2">
        <v>2.648387096774194</v>
      </c>
      <c r="L17" s="2">
        <v>11.27</v>
      </c>
      <c r="M17" s="33">
        <v>41836</v>
      </c>
      <c r="N17" s="2">
        <v>0.4</v>
      </c>
      <c r="O17" s="5">
        <v>1</v>
      </c>
      <c r="P17" s="2">
        <v>0.4</v>
      </c>
      <c r="Q17" s="33">
        <v>41821</v>
      </c>
      <c r="R17" s="2">
        <v>22.144193548387097</v>
      </c>
      <c r="S17" s="2">
        <v>187.07583518906202</v>
      </c>
    </row>
    <row r="18" spans="1:19" x14ac:dyDescent="0.2">
      <c r="A18" s="15" t="s">
        <v>7</v>
      </c>
      <c r="B18" s="2">
        <v>13.532580645161287</v>
      </c>
      <c r="C18" s="2">
        <v>27.542580645161284</v>
      </c>
      <c r="D18" s="2">
        <v>20.304193548387097</v>
      </c>
      <c r="E18" s="2">
        <v>37.44</v>
      </c>
      <c r="F18" s="33">
        <v>41879</v>
      </c>
      <c r="G18" s="2">
        <v>9.14</v>
      </c>
      <c r="H18" s="33">
        <v>41869</v>
      </c>
      <c r="I18" s="2">
        <v>56.403225806451623</v>
      </c>
      <c r="J18" s="2">
        <v>660.34</v>
      </c>
      <c r="K18" s="2">
        <v>2.6587096774193548</v>
      </c>
      <c r="L18" s="2">
        <v>14.48</v>
      </c>
      <c r="M18" s="33">
        <v>41866</v>
      </c>
      <c r="N18" s="2">
        <v>6.8</v>
      </c>
      <c r="O18" s="5">
        <v>4</v>
      </c>
      <c r="P18" s="2">
        <v>5.4</v>
      </c>
      <c r="Q18" s="33">
        <v>41858</v>
      </c>
      <c r="R18" s="2">
        <v>22.97</v>
      </c>
      <c r="S18" s="2">
        <v>157.35049819532881</v>
      </c>
    </row>
    <row r="19" spans="1:19" x14ac:dyDescent="0.2">
      <c r="A19" s="15" t="s">
        <v>8</v>
      </c>
      <c r="B19" s="2">
        <v>10.431333333333335</v>
      </c>
      <c r="C19" s="2">
        <v>24.550666666666665</v>
      </c>
      <c r="D19" s="2">
        <v>17.327333333333332</v>
      </c>
      <c r="E19" s="2">
        <v>30</v>
      </c>
      <c r="F19" s="33">
        <v>41891</v>
      </c>
      <c r="G19" s="2">
        <v>1.57</v>
      </c>
      <c r="H19" s="33">
        <v>41910</v>
      </c>
      <c r="I19" s="2">
        <v>61.647999999999996</v>
      </c>
      <c r="J19" s="2">
        <v>524.29</v>
      </c>
      <c r="K19" s="2">
        <v>2.4483333333333328</v>
      </c>
      <c r="L19" s="2">
        <v>11.17</v>
      </c>
      <c r="M19" s="33">
        <v>41886</v>
      </c>
      <c r="N19" s="2">
        <v>6.2</v>
      </c>
      <c r="O19" s="5">
        <v>2</v>
      </c>
      <c r="P19" s="2">
        <v>3.2</v>
      </c>
      <c r="Q19" s="33">
        <v>41899</v>
      </c>
      <c r="R19" s="2">
        <v>19.658333333333335</v>
      </c>
      <c r="S19" s="2">
        <v>117.39527186360978</v>
      </c>
    </row>
    <row r="20" spans="1:19" x14ac:dyDescent="0.2">
      <c r="A20" s="15" t="s">
        <v>9</v>
      </c>
      <c r="B20" s="2">
        <v>7.4448387096774189</v>
      </c>
      <c r="C20" s="2">
        <v>19.727419354838709</v>
      </c>
      <c r="D20" s="2">
        <v>13.16677419354839</v>
      </c>
      <c r="E20" s="2">
        <v>27.63</v>
      </c>
      <c r="F20" s="33">
        <v>41913</v>
      </c>
      <c r="G20" s="2">
        <v>-1.01</v>
      </c>
      <c r="H20" s="33">
        <v>41940</v>
      </c>
      <c r="I20" s="2">
        <v>70.464838709677437</v>
      </c>
      <c r="J20" s="2">
        <v>389.81</v>
      </c>
      <c r="K20" s="2">
        <v>2.2341935483870965</v>
      </c>
      <c r="L20" s="2">
        <v>13.19</v>
      </c>
      <c r="M20" s="33">
        <v>41943</v>
      </c>
      <c r="N20" s="2">
        <v>37.4</v>
      </c>
      <c r="O20" s="5">
        <v>12</v>
      </c>
      <c r="P20" s="2">
        <v>14.4</v>
      </c>
      <c r="Q20" s="33">
        <v>41915</v>
      </c>
      <c r="R20" s="2">
        <v>15.334516129032256</v>
      </c>
      <c r="S20" s="2">
        <v>73.030390882278311</v>
      </c>
    </row>
    <row r="21" spans="1:19" x14ac:dyDescent="0.2">
      <c r="A21" s="15" t="s">
        <v>10</v>
      </c>
      <c r="B21" s="2">
        <v>2.0246666666666666</v>
      </c>
      <c r="C21" s="2">
        <v>14.087999999999997</v>
      </c>
      <c r="D21" s="2">
        <v>7.8006666666666664</v>
      </c>
      <c r="E21" s="2">
        <v>20.59</v>
      </c>
      <c r="F21" s="33">
        <v>41954</v>
      </c>
      <c r="G21" s="2">
        <v>-9.52</v>
      </c>
      <c r="H21" s="33">
        <v>41961</v>
      </c>
      <c r="I21" s="2">
        <v>61.609000000000009</v>
      </c>
      <c r="J21" s="2">
        <v>275.14</v>
      </c>
      <c r="K21" s="2">
        <v>3.3033333333333341</v>
      </c>
      <c r="L21" s="2">
        <v>17.420000000000002</v>
      </c>
      <c r="M21" s="33">
        <v>41969</v>
      </c>
      <c r="N21" s="2">
        <v>5.6</v>
      </c>
      <c r="O21" s="5">
        <v>4</v>
      </c>
      <c r="P21" s="2">
        <v>5</v>
      </c>
      <c r="Q21" s="33">
        <v>41963</v>
      </c>
      <c r="R21" s="2">
        <v>9.9846666666666657</v>
      </c>
      <c r="S21" s="2">
        <v>59.072805001887588</v>
      </c>
    </row>
    <row r="22" spans="1:19" ht="13.5" thickBot="1" x14ac:dyDescent="0.25">
      <c r="A22" s="24" t="s">
        <v>11</v>
      </c>
      <c r="B22" s="25">
        <v>-1.4225806451612901</v>
      </c>
      <c r="C22" s="25">
        <v>9.3374193548387083</v>
      </c>
      <c r="D22" s="25">
        <v>3.988387096774193</v>
      </c>
      <c r="E22" s="25">
        <v>15.93</v>
      </c>
      <c r="F22" s="34">
        <v>41977</v>
      </c>
      <c r="G22" s="25">
        <v>-9.85</v>
      </c>
      <c r="H22" s="34">
        <v>41990</v>
      </c>
      <c r="I22" s="25">
        <v>78.491612903225828</v>
      </c>
      <c r="J22" s="25">
        <v>180.52</v>
      </c>
      <c r="K22" s="25">
        <v>1.65</v>
      </c>
      <c r="L22" s="25">
        <v>12.9</v>
      </c>
      <c r="M22" s="34">
        <v>41988</v>
      </c>
      <c r="N22" s="25">
        <v>29.6</v>
      </c>
      <c r="O22" s="26">
        <v>15</v>
      </c>
      <c r="P22" s="25">
        <v>13.8</v>
      </c>
      <c r="Q22" s="34">
        <v>41991</v>
      </c>
      <c r="R22" s="25">
        <v>6.6341935483870946</v>
      </c>
      <c r="S22" s="25">
        <v>24.275925007931672</v>
      </c>
    </row>
    <row r="23" spans="1:19" ht="13.5" thickTop="1" x14ac:dyDescent="0.2">
      <c r="A23" s="15" t="s">
        <v>23</v>
      </c>
      <c r="B23" s="2">
        <v>6.5170908858166916</v>
      </c>
      <c r="C23" s="2">
        <v>19.194999423963132</v>
      </c>
      <c r="D23" s="2">
        <v>12.679696044546851</v>
      </c>
      <c r="E23" s="2">
        <v>37.44</v>
      </c>
      <c r="F23" s="33">
        <v>39322</v>
      </c>
      <c r="G23" s="2">
        <v>-9.85</v>
      </c>
      <c r="H23" s="33">
        <v>39433</v>
      </c>
      <c r="I23" s="2">
        <v>66.826049411162316</v>
      </c>
      <c r="J23" s="2">
        <v>5619.67</v>
      </c>
      <c r="K23" s="2">
        <v>2.3782738735279061</v>
      </c>
      <c r="L23" s="2">
        <v>17.420000000000002</v>
      </c>
      <c r="M23" s="33">
        <v>39412</v>
      </c>
      <c r="N23" s="2">
        <v>406.4</v>
      </c>
      <c r="O23" s="5">
        <v>115</v>
      </c>
      <c r="P23" s="2">
        <v>50.4</v>
      </c>
      <c r="Q23" s="33">
        <v>39174</v>
      </c>
      <c r="R23" s="2">
        <v>14.172952956989249</v>
      </c>
      <c r="S23" s="2">
        <v>1145.4469132097677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-0.22</v>
      </c>
      <c r="G28" s="14" t="s">
        <v>25</v>
      </c>
      <c r="H28" s="32">
        <v>39382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-0.68</v>
      </c>
      <c r="G29" s="14" t="s">
        <v>25</v>
      </c>
      <c r="H29" s="32">
        <v>39162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220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19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19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15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8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47</v>
      </c>
    </row>
    <row r="2" spans="1:19" x14ac:dyDescent="0.2">
      <c r="B2" s="15" t="s">
        <v>54</v>
      </c>
    </row>
    <row r="3" spans="1:19" x14ac:dyDescent="0.2">
      <c r="B3" s="1"/>
    </row>
    <row r="4" spans="1:19" x14ac:dyDescent="0.2">
      <c r="B4" s="14" t="s">
        <v>44</v>
      </c>
    </row>
    <row r="5" spans="1:19" x14ac:dyDescent="0.2">
      <c r="B5" s="14" t="s">
        <v>45</v>
      </c>
    </row>
    <row r="6" spans="1:19" x14ac:dyDescent="0.2">
      <c r="B6" s="15"/>
    </row>
    <row r="7" spans="1:19" x14ac:dyDescent="0.2">
      <c r="B7" s="15"/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-0.5183870967741937</v>
      </c>
      <c r="C11" s="2">
        <v>11.661612903225805</v>
      </c>
      <c r="D11" s="2">
        <v>5.1593548387096764</v>
      </c>
      <c r="E11" s="2">
        <v>18.36</v>
      </c>
      <c r="F11" s="33">
        <v>42010</v>
      </c>
      <c r="G11" s="2">
        <v>-6.87</v>
      </c>
      <c r="H11" s="33">
        <v>42005</v>
      </c>
      <c r="I11" s="2">
        <v>79.430645161290315</v>
      </c>
      <c r="J11" s="2">
        <v>216.26</v>
      </c>
      <c r="K11" s="2">
        <v>1.7216129032258063</v>
      </c>
      <c r="L11" s="2">
        <v>14.43</v>
      </c>
      <c r="M11" s="33">
        <v>42020</v>
      </c>
      <c r="N11" s="2">
        <v>12.2</v>
      </c>
      <c r="O11" s="5">
        <v>14</v>
      </c>
      <c r="P11" s="2">
        <v>3.8</v>
      </c>
      <c r="Q11" s="33">
        <v>42007</v>
      </c>
      <c r="R11" s="2">
        <v>6.338709677419355</v>
      </c>
      <c r="S11" s="2">
        <v>28.666037665546479</v>
      </c>
    </row>
    <row r="12" spans="1:19" x14ac:dyDescent="0.2">
      <c r="A12" s="15" t="s">
        <v>1</v>
      </c>
      <c r="B12" s="2">
        <v>0.94827586206896552</v>
      </c>
      <c r="C12" s="2">
        <v>13.348275862068963</v>
      </c>
      <c r="D12" s="2">
        <v>6.84</v>
      </c>
      <c r="E12" s="2">
        <v>19.27</v>
      </c>
      <c r="F12" s="33">
        <v>41697</v>
      </c>
      <c r="G12" s="2">
        <v>-4.3</v>
      </c>
      <c r="H12" s="33">
        <v>41675</v>
      </c>
      <c r="I12" s="2">
        <v>77.249310344827606</v>
      </c>
      <c r="J12" s="2">
        <v>254.51</v>
      </c>
      <c r="K12" s="2">
        <v>1.7772413793103445</v>
      </c>
      <c r="L12" s="2">
        <v>12.37</v>
      </c>
      <c r="M12" s="33">
        <v>41687</v>
      </c>
      <c r="N12" s="2">
        <v>11.2</v>
      </c>
      <c r="O12" s="5">
        <v>15</v>
      </c>
      <c r="P12" s="2">
        <v>2.4</v>
      </c>
      <c r="Q12" s="33">
        <v>41697</v>
      </c>
      <c r="R12" s="2">
        <v>7.3375862068965523</v>
      </c>
      <c r="S12" s="2">
        <v>39.122031257795797</v>
      </c>
    </row>
    <row r="13" spans="1:19" x14ac:dyDescent="0.2">
      <c r="A13" s="15" t="s">
        <v>2</v>
      </c>
      <c r="B13" s="2">
        <v>2.8522580645161293</v>
      </c>
      <c r="C13" s="2">
        <v>14.724516129032256</v>
      </c>
      <c r="D13" s="2">
        <v>8.6480645161290308</v>
      </c>
      <c r="E13" s="2">
        <v>22.9</v>
      </c>
      <c r="F13" s="33">
        <v>41713</v>
      </c>
      <c r="G13" s="2">
        <v>-1.8</v>
      </c>
      <c r="H13" s="33">
        <v>41707</v>
      </c>
      <c r="I13" s="2">
        <v>65.720645161290321</v>
      </c>
      <c r="J13" s="2">
        <v>426.36</v>
      </c>
      <c r="K13" s="2">
        <v>3.4087096774193548</v>
      </c>
      <c r="L13" s="2">
        <v>17.09</v>
      </c>
      <c r="M13" s="33">
        <v>41703</v>
      </c>
      <c r="N13" s="2">
        <v>17.399999999999999</v>
      </c>
      <c r="O13" s="5">
        <v>8</v>
      </c>
      <c r="P13" s="2">
        <v>5.4</v>
      </c>
      <c r="Q13" s="33">
        <v>41702</v>
      </c>
      <c r="R13" s="2">
        <v>9.1948387096774198</v>
      </c>
      <c r="S13" s="2">
        <v>81.505242576367962</v>
      </c>
    </row>
    <row r="14" spans="1:19" x14ac:dyDescent="0.2">
      <c r="A14" s="15" t="s">
        <v>3</v>
      </c>
      <c r="B14" s="2">
        <v>5.5609999999999991</v>
      </c>
      <c r="C14" s="2">
        <v>18.846666666666671</v>
      </c>
      <c r="D14" s="2">
        <v>12.267666666666667</v>
      </c>
      <c r="E14" s="2">
        <v>27.77</v>
      </c>
      <c r="F14" s="33">
        <v>41755</v>
      </c>
      <c r="G14" s="2">
        <v>-2.19</v>
      </c>
      <c r="H14" s="33">
        <v>41744</v>
      </c>
      <c r="I14" s="2">
        <v>60.332666666666675</v>
      </c>
      <c r="J14" s="2">
        <v>568.26</v>
      </c>
      <c r="K14" s="2">
        <v>2.8636666666666666</v>
      </c>
      <c r="L14" s="2">
        <v>13.58</v>
      </c>
      <c r="M14" s="33">
        <v>41750</v>
      </c>
      <c r="N14" s="2">
        <v>32.6</v>
      </c>
      <c r="O14" s="5">
        <v>14</v>
      </c>
      <c r="P14" s="2">
        <v>7.6</v>
      </c>
      <c r="Q14" s="33">
        <v>41748</v>
      </c>
      <c r="R14" s="2">
        <v>12.885</v>
      </c>
      <c r="S14" s="2">
        <v>111.37515583754981</v>
      </c>
    </row>
    <row r="15" spans="1:19" x14ac:dyDescent="0.2">
      <c r="A15" s="15" t="s">
        <v>4</v>
      </c>
      <c r="B15" s="2">
        <v>9.0541935483870954</v>
      </c>
      <c r="C15" s="2">
        <v>20.724838709677421</v>
      </c>
      <c r="D15" s="2">
        <v>14.618064516129031</v>
      </c>
      <c r="E15" s="2">
        <v>27.24</v>
      </c>
      <c r="F15" s="33">
        <v>41762</v>
      </c>
      <c r="G15" s="2">
        <v>4.67</v>
      </c>
      <c r="H15" s="33">
        <v>41780</v>
      </c>
      <c r="I15" s="2">
        <v>71.006129032258073</v>
      </c>
      <c r="J15" s="2">
        <v>553.49</v>
      </c>
      <c r="K15" s="2">
        <v>1.903225806451613</v>
      </c>
      <c r="L15" s="2">
        <v>10.88</v>
      </c>
      <c r="M15" s="33">
        <v>41766</v>
      </c>
      <c r="N15" s="2">
        <v>119.6</v>
      </c>
      <c r="O15" s="5">
        <v>25</v>
      </c>
      <c r="P15" s="2">
        <v>37</v>
      </c>
      <c r="Q15" s="33">
        <v>41769</v>
      </c>
      <c r="R15" s="2">
        <v>17.029354838709679</v>
      </c>
      <c r="S15" s="2">
        <v>109.80992031091172</v>
      </c>
    </row>
    <row r="16" spans="1:19" x14ac:dyDescent="0.2">
      <c r="A16" s="15" t="s">
        <v>5</v>
      </c>
      <c r="B16" s="2">
        <v>12.115666666666668</v>
      </c>
      <c r="C16" s="2">
        <v>25.070333333333334</v>
      </c>
      <c r="D16" s="2">
        <v>18.289333333333335</v>
      </c>
      <c r="E16" s="2">
        <v>34.68</v>
      </c>
      <c r="F16" s="33">
        <v>41811</v>
      </c>
      <c r="G16" s="2">
        <v>5.72</v>
      </c>
      <c r="H16" s="33">
        <v>41808</v>
      </c>
      <c r="I16" s="2">
        <v>62.880333333333326</v>
      </c>
      <c r="J16" s="2">
        <v>725.79</v>
      </c>
      <c r="K16" s="2">
        <v>2.6063333333333332</v>
      </c>
      <c r="L16" s="2">
        <v>12.52</v>
      </c>
      <c r="M16" s="33">
        <v>41806</v>
      </c>
      <c r="N16" s="2">
        <v>23</v>
      </c>
      <c r="O16" s="5">
        <v>10</v>
      </c>
      <c r="P16" s="2">
        <v>8.6</v>
      </c>
      <c r="Q16" s="33">
        <v>41806</v>
      </c>
      <c r="R16" s="2">
        <v>20.372000000000003</v>
      </c>
      <c r="S16" s="2">
        <v>155.43687839614668</v>
      </c>
    </row>
    <row r="17" spans="1:19" x14ac:dyDescent="0.2">
      <c r="A17" s="15" t="s">
        <v>6</v>
      </c>
      <c r="B17" s="2">
        <v>12.655806451612898</v>
      </c>
      <c r="C17" s="2">
        <v>28.777096774193549</v>
      </c>
      <c r="D17" s="2">
        <v>20.677419354838712</v>
      </c>
      <c r="E17" s="2">
        <v>34.880000000000003</v>
      </c>
      <c r="F17" s="33">
        <v>41851</v>
      </c>
      <c r="G17" s="2">
        <v>7.62</v>
      </c>
      <c r="H17" s="33">
        <v>41824</v>
      </c>
      <c r="I17" s="2">
        <v>58.393870967741925</v>
      </c>
      <c r="J17" s="2">
        <v>784.58</v>
      </c>
      <c r="K17" s="2">
        <v>2.1954838709677422</v>
      </c>
      <c r="L17" s="2">
        <v>11.7</v>
      </c>
      <c r="M17" s="33">
        <v>41843</v>
      </c>
      <c r="N17" s="2">
        <v>15.2</v>
      </c>
      <c r="O17" s="5">
        <v>9</v>
      </c>
      <c r="P17" s="2">
        <v>5</v>
      </c>
      <c r="Q17" s="33">
        <v>41832</v>
      </c>
      <c r="R17" s="2">
        <v>23.591935483870969</v>
      </c>
      <c r="S17" s="2">
        <v>172.39555802037953</v>
      </c>
    </row>
    <row r="18" spans="1:19" x14ac:dyDescent="0.2">
      <c r="A18" s="15" t="s">
        <v>7</v>
      </c>
      <c r="B18" s="2">
        <v>13.055806451612904</v>
      </c>
      <c r="C18" s="2">
        <v>29.07516129032258</v>
      </c>
      <c r="D18" s="2">
        <v>20.900645161290324</v>
      </c>
      <c r="E18" s="2">
        <v>36.58</v>
      </c>
      <c r="F18" s="33">
        <v>41856</v>
      </c>
      <c r="G18" s="2">
        <v>7.3</v>
      </c>
      <c r="H18" s="33">
        <v>41875</v>
      </c>
      <c r="I18" s="2">
        <v>58.824516129032268</v>
      </c>
      <c r="J18" s="2">
        <v>703.9</v>
      </c>
      <c r="K18" s="2">
        <v>2.05258064516129</v>
      </c>
      <c r="L18" s="2">
        <v>12.64</v>
      </c>
      <c r="M18" s="33">
        <v>41857</v>
      </c>
      <c r="N18" s="2">
        <v>73.8</v>
      </c>
      <c r="O18" s="5">
        <v>5</v>
      </c>
      <c r="P18" s="2">
        <v>60.8</v>
      </c>
      <c r="Q18" s="33">
        <v>41881</v>
      </c>
      <c r="R18" s="2">
        <v>22.3441935483871</v>
      </c>
      <c r="S18" s="2">
        <v>156.74458524390354</v>
      </c>
    </row>
    <row r="19" spans="1:19" x14ac:dyDescent="0.2">
      <c r="A19" s="15" t="s">
        <v>8</v>
      </c>
      <c r="B19" s="2">
        <v>9.9210000000000012</v>
      </c>
      <c r="C19" s="2">
        <v>24.334666666666674</v>
      </c>
      <c r="D19" s="2">
        <v>16.877666666666666</v>
      </c>
      <c r="E19" s="2">
        <v>30.01</v>
      </c>
      <c r="F19" s="33">
        <v>41884</v>
      </c>
      <c r="G19" s="2">
        <v>2.5499999999999998</v>
      </c>
      <c r="H19" s="33">
        <v>41909</v>
      </c>
      <c r="I19" s="2">
        <v>63.133666666666677</v>
      </c>
      <c r="J19" s="2">
        <v>501.16</v>
      </c>
      <c r="K19" s="2">
        <v>2.1150000000000002</v>
      </c>
      <c r="L19" s="2">
        <v>11.7</v>
      </c>
      <c r="M19" s="33">
        <v>41897</v>
      </c>
      <c r="N19" s="2">
        <v>17.399999999999999</v>
      </c>
      <c r="O19" s="5">
        <v>4</v>
      </c>
      <c r="P19" s="2">
        <v>12.4</v>
      </c>
      <c r="Q19" s="33">
        <v>41891</v>
      </c>
      <c r="R19" s="2">
        <v>18.922333333333327</v>
      </c>
      <c r="S19" s="2">
        <v>103.00260099872933</v>
      </c>
    </row>
    <row r="20" spans="1:19" x14ac:dyDescent="0.2">
      <c r="A20" s="15" t="s">
        <v>9</v>
      </c>
      <c r="B20" s="2">
        <v>5.6274193548387084</v>
      </c>
      <c r="C20" s="2">
        <v>18.455806451612904</v>
      </c>
      <c r="D20" s="2">
        <v>11.626129032258065</v>
      </c>
      <c r="E20" s="2">
        <v>24.41</v>
      </c>
      <c r="F20" s="33">
        <v>41927</v>
      </c>
      <c r="G20" s="2">
        <v>-1.93</v>
      </c>
      <c r="H20" s="33">
        <v>41936</v>
      </c>
      <c r="I20" s="2">
        <v>73.74483870967741</v>
      </c>
      <c r="J20" s="2">
        <v>321.99</v>
      </c>
      <c r="K20" s="2">
        <v>1.8067741935483872</v>
      </c>
      <c r="L20" s="2">
        <v>12</v>
      </c>
      <c r="M20" s="33">
        <v>41934</v>
      </c>
      <c r="N20" s="2">
        <v>70</v>
      </c>
      <c r="O20" s="5">
        <v>14</v>
      </c>
      <c r="P20" s="2">
        <v>19.8</v>
      </c>
      <c r="Q20" s="33">
        <v>41933</v>
      </c>
      <c r="R20" s="2">
        <v>14.525806451612899</v>
      </c>
      <c r="S20" s="2">
        <v>57.320171071109577</v>
      </c>
    </row>
    <row r="21" spans="1:19" x14ac:dyDescent="0.2">
      <c r="A21" s="15" t="s">
        <v>10</v>
      </c>
      <c r="B21" s="2">
        <v>2.8103333333333342</v>
      </c>
      <c r="C21" s="2">
        <v>11.689</v>
      </c>
      <c r="D21" s="2">
        <v>7.3190000000000008</v>
      </c>
      <c r="E21" s="2">
        <v>15.73</v>
      </c>
      <c r="F21" s="33">
        <v>41964</v>
      </c>
      <c r="G21" s="2">
        <v>-6.35</v>
      </c>
      <c r="H21" s="33">
        <v>41971</v>
      </c>
      <c r="I21" s="2">
        <v>74.546666666666667</v>
      </c>
      <c r="J21" s="2">
        <v>212.68</v>
      </c>
      <c r="K21" s="2">
        <v>2.768333333333334</v>
      </c>
      <c r="L21" s="2">
        <v>16.68</v>
      </c>
      <c r="M21" s="33">
        <v>41945</v>
      </c>
      <c r="N21" s="2">
        <v>68.400000000000006</v>
      </c>
      <c r="O21" s="5">
        <v>13</v>
      </c>
      <c r="P21" s="2">
        <v>48.2</v>
      </c>
      <c r="Q21" s="33">
        <v>41945</v>
      </c>
      <c r="R21" s="2">
        <v>9.8996153846153856</v>
      </c>
      <c r="S21" s="2">
        <v>38.590497819166494</v>
      </c>
    </row>
    <row r="22" spans="1:19" ht="13.5" thickBot="1" x14ac:dyDescent="0.25">
      <c r="A22" s="24" t="s">
        <v>11</v>
      </c>
      <c r="B22" s="25">
        <v>1.0993548387096774</v>
      </c>
      <c r="C22" s="25">
        <v>8.2996774193548379</v>
      </c>
      <c r="D22" s="25">
        <v>4.4458064516129037</v>
      </c>
      <c r="E22" s="25">
        <v>13.62</v>
      </c>
      <c r="F22" s="34">
        <v>41993</v>
      </c>
      <c r="G22" s="25">
        <v>-5.0999999999999996</v>
      </c>
      <c r="H22" s="34">
        <v>41974</v>
      </c>
      <c r="I22" s="25">
        <v>83.275483870967761</v>
      </c>
      <c r="J22" s="25">
        <v>136.87</v>
      </c>
      <c r="K22" s="25">
        <v>2.2983870967741935</v>
      </c>
      <c r="L22" s="25">
        <v>12.33</v>
      </c>
      <c r="M22" s="34">
        <v>41989</v>
      </c>
      <c r="N22" s="25">
        <v>48.6</v>
      </c>
      <c r="O22" s="26">
        <v>19</v>
      </c>
      <c r="P22" s="25">
        <v>14.6</v>
      </c>
      <c r="Q22" s="34">
        <v>41982</v>
      </c>
      <c r="R22" s="25">
        <v>6.3359259259259249</v>
      </c>
      <c r="S22" s="25">
        <v>25.442410703744418</v>
      </c>
    </row>
    <row r="23" spans="1:19" ht="13.5" thickTop="1" x14ac:dyDescent="0.2">
      <c r="A23" s="15" t="s">
        <v>23</v>
      </c>
      <c r="B23" s="2">
        <v>6.2652272895810155</v>
      </c>
      <c r="C23" s="2">
        <v>18.75063768384625</v>
      </c>
      <c r="D23" s="2">
        <v>12.305762544802867</v>
      </c>
      <c r="E23" s="2">
        <v>36.58</v>
      </c>
      <c r="F23" s="33">
        <v>39665</v>
      </c>
      <c r="G23" s="2">
        <v>-6.87</v>
      </c>
      <c r="H23" s="33">
        <v>39448</v>
      </c>
      <c r="I23" s="2">
        <v>69.044897725868253</v>
      </c>
      <c r="J23" s="2">
        <v>5405.85</v>
      </c>
      <c r="K23" s="2">
        <v>2.2931124088493386</v>
      </c>
      <c r="L23" s="2">
        <v>17.09</v>
      </c>
      <c r="M23" s="33">
        <v>39512</v>
      </c>
      <c r="N23" s="2">
        <v>509.4</v>
      </c>
      <c r="O23" s="5">
        <v>150</v>
      </c>
      <c r="P23" s="2">
        <v>60.8</v>
      </c>
      <c r="Q23" s="33">
        <v>39690</v>
      </c>
      <c r="R23" s="2">
        <v>14.064774963370716</v>
      </c>
      <c r="S23" s="2">
        <v>1079.4110899013513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-0.34</v>
      </c>
      <c r="G28" s="14" t="s">
        <v>25</v>
      </c>
      <c r="H28" s="32">
        <v>39726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-2.19</v>
      </c>
      <c r="G29" s="14" t="s">
        <v>25</v>
      </c>
      <c r="H29" s="32">
        <v>39553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173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19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17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23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6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55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61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0.19</v>
      </c>
      <c r="C11" s="2">
        <v>9.1416129032258038</v>
      </c>
      <c r="D11" s="2">
        <v>4.3854838709677422</v>
      </c>
      <c r="E11" s="2">
        <v>16.68</v>
      </c>
      <c r="F11" s="33">
        <v>42023</v>
      </c>
      <c r="G11" s="2">
        <v>-4.09</v>
      </c>
      <c r="H11" s="33">
        <v>42020</v>
      </c>
      <c r="I11" s="2">
        <v>87.278064516129035</v>
      </c>
      <c r="J11" s="2">
        <v>180.28</v>
      </c>
      <c r="K11" s="2">
        <v>1.9574193548387095</v>
      </c>
      <c r="L11" s="2">
        <v>18.600000000000001</v>
      </c>
      <c r="M11" s="33">
        <v>42028</v>
      </c>
      <c r="N11" s="2">
        <v>45.4</v>
      </c>
      <c r="O11" s="5">
        <v>18</v>
      </c>
      <c r="P11" s="2">
        <v>14</v>
      </c>
      <c r="Q11" s="33">
        <v>42031</v>
      </c>
      <c r="R11" s="2">
        <v>5.0293548387096765</v>
      </c>
      <c r="S11" s="2">
        <v>24.925399921770577</v>
      </c>
    </row>
    <row r="12" spans="1:19" x14ac:dyDescent="0.2">
      <c r="A12" s="15" t="s">
        <v>1</v>
      </c>
      <c r="B12" s="2">
        <v>1.92</v>
      </c>
      <c r="C12" s="2">
        <v>12.267857142857144</v>
      </c>
      <c r="D12" s="2">
        <v>6.8160714285714272</v>
      </c>
      <c r="E12" s="2">
        <v>16.989999999999998</v>
      </c>
      <c r="F12" s="33">
        <v>41697</v>
      </c>
      <c r="G12" s="2">
        <v>-3.64</v>
      </c>
      <c r="H12" s="33">
        <v>41686</v>
      </c>
      <c r="I12" s="2">
        <v>73.534285714285716</v>
      </c>
      <c r="J12" s="2">
        <v>296.39</v>
      </c>
      <c r="K12" s="2">
        <v>3.1864285714285714</v>
      </c>
      <c r="L12" s="2">
        <v>15.05</v>
      </c>
      <c r="M12" s="33">
        <v>41681</v>
      </c>
      <c r="N12" s="2">
        <v>10</v>
      </c>
      <c r="O12" s="5">
        <v>7</v>
      </c>
      <c r="P12" s="2">
        <v>5.4</v>
      </c>
      <c r="Q12" s="33">
        <v>41672</v>
      </c>
      <c r="R12" s="2">
        <v>6.4210714285714277</v>
      </c>
      <c r="S12" s="2">
        <v>49.313093060219622</v>
      </c>
    </row>
    <row r="13" spans="1:19" x14ac:dyDescent="0.2">
      <c r="A13" s="15" t="s">
        <v>2</v>
      </c>
      <c r="B13" s="2">
        <v>3.0335483870967739</v>
      </c>
      <c r="C13" s="2">
        <v>16.840967741935486</v>
      </c>
      <c r="D13" s="2">
        <v>9.741612903225807</v>
      </c>
      <c r="E13" s="2">
        <v>24.09</v>
      </c>
      <c r="F13" s="33">
        <v>41718</v>
      </c>
      <c r="G13" s="2">
        <v>-1.79</v>
      </c>
      <c r="H13" s="33">
        <v>41708</v>
      </c>
      <c r="I13" s="2">
        <v>63.845806451612901</v>
      </c>
      <c r="J13" s="2">
        <v>504.83</v>
      </c>
      <c r="K13" s="2">
        <v>2.98741935483871</v>
      </c>
      <c r="L13" s="2">
        <v>15.21</v>
      </c>
      <c r="M13" s="33">
        <v>41727</v>
      </c>
      <c r="N13" s="2">
        <v>15.2</v>
      </c>
      <c r="O13" s="5">
        <v>5</v>
      </c>
      <c r="P13" s="2">
        <v>8</v>
      </c>
      <c r="Q13" s="33">
        <v>41703</v>
      </c>
      <c r="R13" s="2">
        <v>9.1022580645161284</v>
      </c>
      <c r="S13" s="2">
        <v>90.458468615438051</v>
      </c>
    </row>
    <row r="14" spans="1:19" x14ac:dyDescent="0.2">
      <c r="A14" s="15" t="s">
        <v>3</v>
      </c>
      <c r="B14" s="2">
        <v>4.9790000000000001</v>
      </c>
      <c r="C14" s="2">
        <v>17.431333333333335</v>
      </c>
      <c r="D14" s="2">
        <v>11.188999999999998</v>
      </c>
      <c r="E14" s="2">
        <v>27.46</v>
      </c>
      <c r="F14" s="33">
        <v>41753</v>
      </c>
      <c r="G14" s="2">
        <v>0.32</v>
      </c>
      <c r="H14" s="33">
        <v>41747</v>
      </c>
      <c r="I14" s="2">
        <v>69.331666666666663</v>
      </c>
      <c r="J14" s="2">
        <v>539.11</v>
      </c>
      <c r="K14" s="2">
        <v>3.0093333333333327</v>
      </c>
      <c r="L14" s="2">
        <v>13.43</v>
      </c>
      <c r="M14" s="33">
        <v>41739</v>
      </c>
      <c r="N14" s="2">
        <v>40.4</v>
      </c>
      <c r="O14" s="5">
        <v>13</v>
      </c>
      <c r="P14" s="2">
        <v>16.399999999999999</v>
      </c>
      <c r="Q14" s="33">
        <v>41739</v>
      </c>
      <c r="R14" s="2">
        <v>11.673000000000002</v>
      </c>
      <c r="S14" s="2">
        <v>97.189066222524701</v>
      </c>
    </row>
    <row r="15" spans="1:19" x14ac:dyDescent="0.2">
      <c r="A15" s="15" t="s">
        <v>4</v>
      </c>
      <c r="B15" s="2">
        <v>10.163548387096775</v>
      </c>
      <c r="C15" s="2">
        <v>24.721612903225807</v>
      </c>
      <c r="D15" s="2">
        <v>17.45774193548387</v>
      </c>
      <c r="E15" s="2">
        <v>30.34</v>
      </c>
      <c r="F15" s="33">
        <v>41779</v>
      </c>
      <c r="G15" s="2">
        <v>3.84</v>
      </c>
      <c r="H15" s="33">
        <v>41775</v>
      </c>
      <c r="I15" s="2">
        <v>64.198064516129037</v>
      </c>
      <c r="J15" s="2">
        <v>725.85</v>
      </c>
      <c r="K15" s="2">
        <v>2.621935483870967</v>
      </c>
      <c r="L15" s="2">
        <v>15.21</v>
      </c>
      <c r="M15" s="33">
        <v>41779</v>
      </c>
      <c r="N15" s="2">
        <v>68.2</v>
      </c>
      <c r="O15" s="5">
        <v>7</v>
      </c>
      <c r="P15" s="2">
        <v>55.6</v>
      </c>
      <c r="Q15" s="33">
        <v>41783</v>
      </c>
      <c r="R15" s="2">
        <v>18.010000000000002</v>
      </c>
      <c r="S15" s="2">
        <v>148.9763249989054</v>
      </c>
    </row>
    <row r="16" spans="1:19" x14ac:dyDescent="0.2">
      <c r="A16" s="15" t="s">
        <v>5</v>
      </c>
      <c r="B16" s="2">
        <v>13.708999999999998</v>
      </c>
      <c r="C16" s="2">
        <v>28.399666666666668</v>
      </c>
      <c r="D16" s="2">
        <v>21.218666666666664</v>
      </c>
      <c r="E16" s="2">
        <v>35.5</v>
      </c>
      <c r="F16" s="33">
        <v>41803</v>
      </c>
      <c r="G16" s="2">
        <v>10.23</v>
      </c>
      <c r="H16" s="33">
        <v>41791</v>
      </c>
      <c r="I16" s="2">
        <v>60.009000000000007</v>
      </c>
      <c r="J16" s="2">
        <v>732.23</v>
      </c>
      <c r="K16" s="2">
        <v>2.1756666666666664</v>
      </c>
      <c r="L16" s="2">
        <v>12.13</v>
      </c>
      <c r="M16" s="33">
        <v>41810</v>
      </c>
      <c r="N16" s="2">
        <v>18.2</v>
      </c>
      <c r="O16" s="5">
        <v>10</v>
      </c>
      <c r="P16" s="2">
        <v>5.4</v>
      </c>
      <c r="Q16" s="33">
        <v>41807</v>
      </c>
      <c r="R16" s="2">
        <v>22.872666666666671</v>
      </c>
      <c r="S16" s="2">
        <v>163.06985860516335</v>
      </c>
    </row>
    <row r="17" spans="1:19" x14ac:dyDescent="0.2">
      <c r="A17" s="15" t="s">
        <v>6</v>
      </c>
      <c r="B17" s="2">
        <v>15.005161290322581</v>
      </c>
      <c r="C17" s="2">
        <v>31.23</v>
      </c>
      <c r="D17" s="2">
        <v>23.056451612903228</v>
      </c>
      <c r="E17" s="2">
        <v>37.49</v>
      </c>
      <c r="F17" s="33">
        <v>41833</v>
      </c>
      <c r="G17" s="2">
        <v>10.42</v>
      </c>
      <c r="H17" s="33">
        <v>41828</v>
      </c>
      <c r="I17" s="2">
        <v>56.586451612903225</v>
      </c>
      <c r="J17" s="2">
        <v>845.45</v>
      </c>
      <c r="K17" s="2">
        <v>2.5029032258064516</v>
      </c>
      <c r="L17" s="2">
        <v>14.03</v>
      </c>
      <c r="M17" s="33">
        <v>41837</v>
      </c>
      <c r="N17" s="2">
        <v>4.4000000000000004</v>
      </c>
      <c r="O17" s="5">
        <v>2</v>
      </c>
      <c r="P17" s="2">
        <v>3.8</v>
      </c>
      <c r="Q17" s="33">
        <v>41821</v>
      </c>
      <c r="R17" s="2">
        <v>27.572258064516138</v>
      </c>
      <c r="S17" s="2">
        <v>199.7750256138483</v>
      </c>
    </row>
    <row r="18" spans="1:19" x14ac:dyDescent="0.2">
      <c r="A18" s="15" t="s">
        <v>7</v>
      </c>
      <c r="B18" s="2">
        <v>15.83935483870968</v>
      </c>
      <c r="C18" s="2">
        <v>31.148387096774197</v>
      </c>
      <c r="D18" s="2">
        <v>23.030967741935488</v>
      </c>
      <c r="E18" s="2">
        <v>37.1</v>
      </c>
      <c r="F18" s="33">
        <v>41869</v>
      </c>
      <c r="G18" s="2">
        <v>10.68</v>
      </c>
      <c r="H18" s="33">
        <v>41882</v>
      </c>
      <c r="I18" s="2">
        <v>60.707096774193552</v>
      </c>
      <c r="J18" s="2">
        <v>699.94</v>
      </c>
      <c r="K18" s="2">
        <v>2.1448387096774195</v>
      </c>
      <c r="L18" s="2">
        <v>11.9</v>
      </c>
      <c r="M18" s="33">
        <v>41852</v>
      </c>
      <c r="N18" s="2">
        <v>21.4</v>
      </c>
      <c r="O18" s="5">
        <v>6</v>
      </c>
      <c r="P18" s="2">
        <v>14</v>
      </c>
      <c r="Q18" s="33">
        <v>41859</v>
      </c>
      <c r="R18" s="2">
        <v>26.521935483870958</v>
      </c>
      <c r="S18" s="2">
        <v>164.91380781546385</v>
      </c>
    </row>
    <row r="19" spans="1:19" x14ac:dyDescent="0.2">
      <c r="A19" s="15" t="s">
        <v>8</v>
      </c>
      <c r="B19" s="2">
        <v>11.406333333333333</v>
      </c>
      <c r="C19" s="2">
        <v>25.718999999999998</v>
      </c>
      <c r="D19" s="2">
        <v>18.591333333333338</v>
      </c>
      <c r="E19" s="2">
        <v>31.1</v>
      </c>
      <c r="F19" s="33">
        <v>41890</v>
      </c>
      <c r="G19" s="2">
        <v>0</v>
      </c>
      <c r="H19" s="33">
        <v>41907</v>
      </c>
      <c r="I19" s="2">
        <v>67.470333333333329</v>
      </c>
      <c r="J19" s="2">
        <v>516.396432</v>
      </c>
      <c r="K19" s="2">
        <v>1.9456666666666667</v>
      </c>
      <c r="L19" s="2">
        <v>11.88</v>
      </c>
      <c r="M19" s="33">
        <v>41896</v>
      </c>
      <c r="N19" s="2">
        <v>13</v>
      </c>
      <c r="O19" s="5">
        <v>2</v>
      </c>
      <c r="P19" s="2">
        <v>11</v>
      </c>
      <c r="Q19" s="33">
        <v>41900</v>
      </c>
      <c r="R19" s="2">
        <v>22.015666666666668</v>
      </c>
      <c r="S19" s="2">
        <v>108.0099053874292</v>
      </c>
    </row>
    <row r="20" spans="1:19" x14ac:dyDescent="0.2">
      <c r="A20" s="15" t="s">
        <v>9</v>
      </c>
      <c r="B20" s="2">
        <v>9.5545161290322564</v>
      </c>
      <c r="C20" s="2">
        <v>22.147419354838707</v>
      </c>
      <c r="D20" s="2">
        <v>15.398709677419358</v>
      </c>
      <c r="E20" s="2">
        <v>30.34</v>
      </c>
      <c r="F20" s="33">
        <v>41917</v>
      </c>
      <c r="G20" s="2">
        <v>-1.97</v>
      </c>
      <c r="H20" s="33">
        <v>41931</v>
      </c>
      <c r="I20" s="2">
        <v>69.342580645161306</v>
      </c>
      <c r="J20" s="2">
        <v>376.02835199999998</v>
      </c>
      <c r="K20" s="2">
        <v>2.205161290322581</v>
      </c>
      <c r="L20" s="2">
        <v>15.19</v>
      </c>
      <c r="M20" s="33">
        <v>41929</v>
      </c>
      <c r="N20" s="2">
        <v>37.200000000000003</v>
      </c>
      <c r="O20" s="5">
        <v>7</v>
      </c>
      <c r="P20" s="2">
        <v>26.6</v>
      </c>
      <c r="Q20" s="33">
        <v>41934</v>
      </c>
      <c r="R20" s="2">
        <v>17.194193548387098</v>
      </c>
      <c r="S20" s="2">
        <v>81.465051882488055</v>
      </c>
    </row>
    <row r="21" spans="1:19" x14ac:dyDescent="0.2">
      <c r="A21" s="15" t="s">
        <v>10</v>
      </c>
      <c r="B21" s="2">
        <v>4.7346666666666692</v>
      </c>
      <c r="C21" s="2">
        <v>15.215333333333328</v>
      </c>
      <c r="D21" s="2">
        <v>10.018000000000002</v>
      </c>
      <c r="E21" s="2">
        <v>21.85</v>
      </c>
      <c r="F21" s="33">
        <v>41959</v>
      </c>
      <c r="G21" s="2">
        <v>-1.51</v>
      </c>
      <c r="H21" s="33">
        <v>41973</v>
      </c>
      <c r="I21" s="2">
        <v>81.373000000000019</v>
      </c>
      <c r="J21" s="2">
        <v>202.32892799999999</v>
      </c>
      <c r="K21" s="2">
        <v>1.811333333333333</v>
      </c>
      <c r="L21" s="2">
        <v>17.25</v>
      </c>
      <c r="M21" s="33">
        <v>41951</v>
      </c>
      <c r="N21" s="2">
        <v>43.6</v>
      </c>
      <c r="O21" s="5">
        <v>15</v>
      </c>
      <c r="P21" s="2">
        <v>13.2</v>
      </c>
      <c r="Q21" s="33">
        <v>41952</v>
      </c>
      <c r="R21" s="2">
        <v>10.946333333333333</v>
      </c>
      <c r="S21" s="2">
        <v>33.916980049503742</v>
      </c>
    </row>
    <row r="22" spans="1:19" ht="13.5" thickBot="1" x14ac:dyDescent="0.25">
      <c r="A22" s="24" t="s">
        <v>11</v>
      </c>
      <c r="B22" s="25">
        <v>1.3948387096774193</v>
      </c>
      <c r="C22" s="25">
        <v>10.635161290322582</v>
      </c>
      <c r="D22" s="25">
        <v>5.7870967741935484</v>
      </c>
      <c r="E22" s="25">
        <v>17.649999999999999</v>
      </c>
      <c r="F22" s="34">
        <v>41997</v>
      </c>
      <c r="G22" s="25">
        <v>-9.16</v>
      </c>
      <c r="H22" s="34">
        <v>41991</v>
      </c>
      <c r="I22" s="25">
        <v>81.569999999999993</v>
      </c>
      <c r="J22" s="25">
        <v>156.71094399999998</v>
      </c>
      <c r="K22" s="25">
        <v>2.3245161290322578</v>
      </c>
      <c r="L22" s="25">
        <v>14.7</v>
      </c>
      <c r="M22" s="34">
        <v>41987</v>
      </c>
      <c r="N22" s="25">
        <v>49.6</v>
      </c>
      <c r="O22" s="26">
        <v>19</v>
      </c>
      <c r="P22" s="25">
        <v>17.600000000000001</v>
      </c>
      <c r="Q22" s="34">
        <v>41999</v>
      </c>
      <c r="R22" s="25">
        <v>6.1109677419354833</v>
      </c>
      <c r="S22" s="25">
        <v>27.19628098008447</v>
      </c>
    </row>
    <row r="23" spans="1:19" ht="13.5" thickTop="1" x14ac:dyDescent="0.2">
      <c r="A23" s="15" t="s">
        <v>23</v>
      </c>
      <c r="B23" s="2">
        <v>7.6608306451612904</v>
      </c>
      <c r="C23" s="2">
        <v>20.408195980542754</v>
      </c>
      <c r="D23" s="2">
        <v>13.890927995391705</v>
      </c>
      <c r="E23" s="2">
        <v>37.49</v>
      </c>
      <c r="F23" s="33">
        <v>40007</v>
      </c>
      <c r="G23" s="2">
        <v>-9.16</v>
      </c>
      <c r="H23" s="33">
        <v>40165</v>
      </c>
      <c r="I23" s="2">
        <v>69.603862519201229</v>
      </c>
      <c r="J23" s="2">
        <v>5775.544656</v>
      </c>
      <c r="K23" s="2">
        <v>2.4060518433179725</v>
      </c>
      <c r="L23" s="2">
        <v>18.600000000000001</v>
      </c>
      <c r="M23" s="33">
        <v>39837</v>
      </c>
      <c r="N23" s="2">
        <v>366.6</v>
      </c>
      <c r="O23" s="5">
        <v>111</v>
      </c>
      <c r="P23" s="2">
        <v>55.6</v>
      </c>
      <c r="Q23" s="33">
        <v>39957</v>
      </c>
      <c r="R23" s="2">
        <v>15.289142153097799</v>
      </c>
      <c r="S23" s="2">
        <v>1189.2092631528396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-1.97</v>
      </c>
      <c r="G28" s="14" t="s">
        <v>25</v>
      </c>
      <c r="H28" s="32">
        <v>40105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-0.56999999999999995</v>
      </c>
      <c r="G29" s="14" t="s">
        <v>25</v>
      </c>
      <c r="H29" s="32">
        <v>39891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213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15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19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8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2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56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1.6016129032258064</v>
      </c>
      <c r="C11" s="2">
        <v>8.9532258064516128</v>
      </c>
      <c r="D11" s="2">
        <v>5.1232258064516119</v>
      </c>
      <c r="E11" s="2">
        <v>13.46</v>
      </c>
      <c r="F11" s="33">
        <v>42024</v>
      </c>
      <c r="G11" s="2">
        <v>-4.18</v>
      </c>
      <c r="H11" s="33">
        <v>42014</v>
      </c>
      <c r="I11" s="2">
        <v>83.205161290322579</v>
      </c>
      <c r="J11" s="2">
        <v>175.65</v>
      </c>
      <c r="K11" s="2">
        <v>2.5874193548387097</v>
      </c>
      <c r="L11" s="2">
        <v>20.09</v>
      </c>
      <c r="M11" s="33">
        <v>42018</v>
      </c>
      <c r="N11" s="2">
        <v>27</v>
      </c>
      <c r="O11" s="5">
        <v>14</v>
      </c>
      <c r="P11" s="2">
        <v>5</v>
      </c>
      <c r="Q11" s="33">
        <v>42008</v>
      </c>
      <c r="R11" s="2">
        <v>5.4296774193548396</v>
      </c>
      <c r="S11" s="2">
        <v>27.361457646624185</v>
      </c>
    </row>
    <row r="12" spans="1:19" x14ac:dyDescent="0.2">
      <c r="A12" s="15" t="s">
        <v>1</v>
      </c>
      <c r="B12" s="2">
        <v>1.7678571428571428</v>
      </c>
      <c r="C12" s="2">
        <v>10.134285714285713</v>
      </c>
      <c r="D12" s="2">
        <v>5.8897023809523814</v>
      </c>
      <c r="E12" s="2">
        <v>19.989999999999998</v>
      </c>
      <c r="F12" s="33">
        <v>41697</v>
      </c>
      <c r="G12" s="2">
        <v>-4.3600000000000003</v>
      </c>
      <c r="H12" s="33">
        <v>41673</v>
      </c>
      <c r="I12" s="2">
        <v>77.547440476190474</v>
      </c>
      <c r="J12" s="2">
        <v>220.52</v>
      </c>
      <c r="K12" s="2">
        <v>2.7366592261904761</v>
      </c>
      <c r="L12" s="2">
        <v>16.95</v>
      </c>
      <c r="M12" s="33">
        <v>41697</v>
      </c>
      <c r="N12" s="2">
        <v>29.8</v>
      </c>
      <c r="O12" s="5">
        <v>14</v>
      </c>
      <c r="P12" s="2">
        <v>8.4</v>
      </c>
      <c r="Q12" s="33">
        <v>41686</v>
      </c>
      <c r="R12" s="2">
        <v>5.7023363095238109</v>
      </c>
      <c r="S12" s="2">
        <v>40.719153931316136</v>
      </c>
    </row>
    <row r="13" spans="1:19" x14ac:dyDescent="0.2">
      <c r="A13" s="15" t="s">
        <v>2</v>
      </c>
      <c r="B13" s="2">
        <v>3.5467741935483863</v>
      </c>
      <c r="C13" s="2">
        <v>14.876451612903226</v>
      </c>
      <c r="D13" s="2">
        <v>9.0604569892473101</v>
      </c>
      <c r="E13" s="2">
        <v>22.31</v>
      </c>
      <c r="F13" s="33">
        <v>41718</v>
      </c>
      <c r="G13" s="2">
        <v>-3.96</v>
      </c>
      <c r="H13" s="33">
        <v>41714</v>
      </c>
      <c r="I13" s="2">
        <v>67.321922043010758</v>
      </c>
      <c r="J13" s="2">
        <v>418.07</v>
      </c>
      <c r="K13" s="2">
        <v>3.1947849462365587</v>
      </c>
      <c r="L13" s="2">
        <v>20.38</v>
      </c>
      <c r="M13" s="33">
        <v>41707</v>
      </c>
      <c r="N13" s="2">
        <v>15.2</v>
      </c>
      <c r="O13" s="5">
        <v>8</v>
      </c>
      <c r="P13" s="2">
        <v>8</v>
      </c>
      <c r="Q13" s="33">
        <v>41722</v>
      </c>
      <c r="R13" s="2">
        <v>8.5572379032258077</v>
      </c>
      <c r="S13" s="2">
        <v>81.068359958985198</v>
      </c>
    </row>
    <row r="14" spans="1:19" x14ac:dyDescent="0.2">
      <c r="A14" s="15" t="s">
        <v>3</v>
      </c>
      <c r="B14" s="2">
        <v>6.6819999999999995</v>
      </c>
      <c r="C14" s="2">
        <v>19.881000000000004</v>
      </c>
      <c r="D14" s="2">
        <v>13.252565887533875</v>
      </c>
      <c r="E14" s="2">
        <v>28.63</v>
      </c>
      <c r="F14" s="33">
        <v>41756</v>
      </c>
      <c r="G14" s="2">
        <v>-1.17</v>
      </c>
      <c r="H14" s="33">
        <v>41734</v>
      </c>
      <c r="I14" s="2">
        <v>67.683338075880755</v>
      </c>
      <c r="J14" s="2">
        <v>565.37</v>
      </c>
      <c r="K14" s="2">
        <v>2.1384247967479673</v>
      </c>
      <c r="L14" s="2">
        <v>13.23</v>
      </c>
      <c r="M14" s="33">
        <v>41737</v>
      </c>
      <c r="N14" s="2">
        <v>44</v>
      </c>
      <c r="O14" s="5">
        <v>13</v>
      </c>
      <c r="P14" s="2">
        <v>14.8</v>
      </c>
      <c r="Q14" s="33">
        <v>41759</v>
      </c>
      <c r="R14" s="2">
        <v>13.491786246612465</v>
      </c>
      <c r="S14" s="2">
        <v>103.72356963878198</v>
      </c>
    </row>
    <row r="15" spans="1:19" x14ac:dyDescent="0.2">
      <c r="A15" s="15" t="s">
        <v>4</v>
      </c>
      <c r="B15" s="2">
        <v>7.7942857142857145</v>
      </c>
      <c r="C15" s="2">
        <v>21.060357142857146</v>
      </c>
      <c r="D15" s="2">
        <v>14.74543048469388</v>
      </c>
      <c r="E15" s="2">
        <v>28.93</v>
      </c>
      <c r="F15" s="33">
        <v>41781</v>
      </c>
      <c r="G15" s="2">
        <v>-0.51</v>
      </c>
      <c r="H15" s="33">
        <v>41766</v>
      </c>
      <c r="I15" s="2">
        <v>65.087251275510212</v>
      </c>
      <c r="J15" s="2">
        <v>618.78</v>
      </c>
      <c r="K15" s="2">
        <v>2.9417410714285706</v>
      </c>
      <c r="L15" s="2">
        <v>17.149999999999999</v>
      </c>
      <c r="M15" s="33">
        <v>41763</v>
      </c>
      <c r="N15" s="2">
        <v>31</v>
      </c>
      <c r="O15" s="5">
        <v>10</v>
      </c>
      <c r="P15" s="2">
        <v>10.199999999999999</v>
      </c>
      <c r="Q15" s="33">
        <v>41770</v>
      </c>
      <c r="R15" s="2">
        <v>15.881337159863945</v>
      </c>
      <c r="S15" s="2">
        <v>122.02679889367515</v>
      </c>
    </row>
    <row r="16" spans="1:19" x14ac:dyDescent="0.2">
      <c r="A16" s="15" t="s">
        <v>5</v>
      </c>
      <c r="B16" s="2">
        <v>12.574999999999999</v>
      </c>
      <c r="C16" s="2">
        <v>25.931333333333335</v>
      </c>
      <c r="D16" s="2">
        <v>19.188187500000002</v>
      </c>
      <c r="E16" s="2">
        <v>32.76</v>
      </c>
      <c r="F16" s="33">
        <v>41795</v>
      </c>
      <c r="G16" s="2">
        <v>7.09</v>
      </c>
      <c r="H16" s="33">
        <v>41805</v>
      </c>
      <c r="I16" s="2">
        <v>62.406166666666671</v>
      </c>
      <c r="J16" s="2">
        <v>701.89</v>
      </c>
      <c r="K16" s="2">
        <v>2.7622430555555559</v>
      </c>
      <c r="L16" s="2">
        <v>14.41</v>
      </c>
      <c r="M16" s="33">
        <v>41800</v>
      </c>
      <c r="N16" s="2">
        <v>16.2</v>
      </c>
      <c r="O16" s="5">
        <v>7</v>
      </c>
      <c r="P16" s="2">
        <v>4.4000000000000004</v>
      </c>
      <c r="Q16" s="33">
        <v>41802</v>
      </c>
      <c r="R16" s="2">
        <v>21.961763888888893</v>
      </c>
      <c r="S16" s="2">
        <v>157.56742480982189</v>
      </c>
    </row>
    <row r="17" spans="1:19" x14ac:dyDescent="0.2">
      <c r="A17" s="15" t="s">
        <v>6</v>
      </c>
      <c r="B17" s="2">
        <v>16.131290322580643</v>
      </c>
      <c r="C17" s="2">
        <v>31.22258064516129</v>
      </c>
      <c r="D17" s="2">
        <v>23.273716397849462</v>
      </c>
      <c r="E17" s="2">
        <v>37.200000000000003</v>
      </c>
      <c r="F17" s="33">
        <v>41831</v>
      </c>
      <c r="G17" s="2">
        <v>11.75</v>
      </c>
      <c r="H17" s="33">
        <v>41844</v>
      </c>
      <c r="I17" s="2">
        <v>58.389186827956991</v>
      </c>
      <c r="J17" s="2">
        <v>805.37</v>
      </c>
      <c r="K17" s="2">
        <v>2.6644825268817214</v>
      </c>
      <c r="L17" s="2">
        <v>14.6</v>
      </c>
      <c r="M17" s="33">
        <v>41822</v>
      </c>
      <c r="N17" s="2">
        <v>4.4000000000000004</v>
      </c>
      <c r="O17" s="5">
        <v>3</v>
      </c>
      <c r="P17" s="2">
        <v>2.6</v>
      </c>
      <c r="Q17" s="33">
        <v>41822</v>
      </c>
      <c r="R17" s="2">
        <v>27.817493279569891</v>
      </c>
      <c r="S17" s="2">
        <v>194.22129093999737</v>
      </c>
    </row>
    <row r="18" spans="1:19" x14ac:dyDescent="0.2">
      <c r="A18" s="15" t="s">
        <v>7</v>
      </c>
      <c r="B18" s="2">
        <v>14.813548387096777</v>
      </c>
      <c r="C18" s="2">
        <v>29.593870967741935</v>
      </c>
      <c r="D18" s="2">
        <v>21.984845430107526</v>
      </c>
      <c r="E18" s="2">
        <v>39.53</v>
      </c>
      <c r="F18" s="33">
        <v>41877</v>
      </c>
      <c r="G18" s="2">
        <v>7.46</v>
      </c>
      <c r="H18" s="33">
        <v>41867</v>
      </c>
      <c r="I18" s="2">
        <v>58.204946236559145</v>
      </c>
      <c r="J18" s="2">
        <v>690.22</v>
      </c>
      <c r="K18" s="2">
        <v>2.4184072580645162</v>
      </c>
      <c r="L18" s="2">
        <v>12.15</v>
      </c>
      <c r="M18" s="33">
        <v>41863</v>
      </c>
      <c r="N18" s="2">
        <v>0</v>
      </c>
      <c r="O18" s="5">
        <v>0</v>
      </c>
      <c r="P18" s="2">
        <v>0</v>
      </c>
      <c r="Q18" s="33">
        <v>41852</v>
      </c>
      <c r="R18" s="2">
        <v>26.802426075268812</v>
      </c>
      <c r="S18" s="2">
        <v>163.64826197670754</v>
      </c>
    </row>
    <row r="19" spans="1:19" x14ac:dyDescent="0.2">
      <c r="A19" s="15" t="s">
        <v>8</v>
      </c>
      <c r="B19" s="2">
        <v>11.456666666666667</v>
      </c>
      <c r="C19" s="2">
        <v>25.632999999999996</v>
      </c>
      <c r="D19" s="2">
        <v>18.337412381796693</v>
      </c>
      <c r="E19" s="2">
        <v>33.69</v>
      </c>
      <c r="F19" s="33">
        <v>41887</v>
      </c>
      <c r="G19" s="2">
        <v>2.91</v>
      </c>
      <c r="H19" s="33">
        <v>41909</v>
      </c>
      <c r="I19" s="2">
        <v>64.811810579196219</v>
      </c>
      <c r="J19" s="2">
        <v>491.02</v>
      </c>
      <c r="K19" s="2">
        <v>1.9099485815602835</v>
      </c>
      <c r="L19" s="2">
        <v>14.11</v>
      </c>
      <c r="M19" s="33">
        <v>41908</v>
      </c>
      <c r="N19" s="2">
        <v>19.600000000000001</v>
      </c>
      <c r="O19" s="5">
        <v>5</v>
      </c>
      <c r="P19" s="2">
        <v>15.2</v>
      </c>
      <c r="Q19" s="33">
        <v>41884</v>
      </c>
      <c r="R19" s="2">
        <v>21.32783096926714</v>
      </c>
      <c r="S19" s="2">
        <v>103.40489231707518</v>
      </c>
    </row>
    <row r="20" spans="1:19" x14ac:dyDescent="0.2">
      <c r="A20" s="15" t="s">
        <v>9</v>
      </c>
      <c r="B20" s="2">
        <v>7.3119354838709691</v>
      </c>
      <c r="C20" s="2">
        <v>19.899677419354838</v>
      </c>
      <c r="D20" s="2">
        <v>13.446344086021506</v>
      </c>
      <c r="E20" s="2">
        <v>27.43</v>
      </c>
      <c r="F20" s="33">
        <v>41914</v>
      </c>
      <c r="G20" s="2">
        <v>-0.73</v>
      </c>
      <c r="H20" s="33">
        <v>41939</v>
      </c>
      <c r="I20" s="2">
        <v>69.297083333333347</v>
      </c>
      <c r="J20" s="2">
        <v>363.22</v>
      </c>
      <c r="K20" s="2">
        <v>2.4792607526881718</v>
      </c>
      <c r="L20" s="2">
        <v>14.21</v>
      </c>
      <c r="M20" s="33">
        <v>41916</v>
      </c>
      <c r="N20" s="2">
        <v>16.59</v>
      </c>
      <c r="O20" s="5">
        <v>9</v>
      </c>
      <c r="P20" s="2">
        <v>4.01</v>
      </c>
      <c r="Q20" s="33">
        <v>41936</v>
      </c>
      <c r="R20" s="2">
        <v>15.367352150537634</v>
      </c>
      <c r="S20" s="2">
        <v>74.582461871616857</v>
      </c>
    </row>
    <row r="21" spans="1:19" x14ac:dyDescent="0.2">
      <c r="A21" s="15" t="s">
        <v>10</v>
      </c>
      <c r="B21" s="2">
        <v>2.1683333333333321</v>
      </c>
      <c r="C21" s="2">
        <v>13.656333333333334</v>
      </c>
      <c r="D21" s="2">
        <v>7.9147152777777761</v>
      </c>
      <c r="E21" s="2">
        <v>21.92</v>
      </c>
      <c r="F21" s="33">
        <v>41947</v>
      </c>
      <c r="G21" s="2">
        <v>-7.89</v>
      </c>
      <c r="H21" s="33">
        <v>41972</v>
      </c>
      <c r="I21" s="2">
        <v>79.604840277777782</v>
      </c>
      <c r="J21" s="2">
        <v>225.91</v>
      </c>
      <c r="K21" s="2">
        <v>1.8651249999999997</v>
      </c>
      <c r="L21" s="2">
        <v>14.8</v>
      </c>
      <c r="M21" s="33">
        <v>41944</v>
      </c>
      <c r="N21" s="2">
        <v>25.62</v>
      </c>
      <c r="O21" s="5">
        <v>14</v>
      </c>
      <c r="P21" s="2">
        <v>8.0399999999999991</v>
      </c>
      <c r="Q21" s="33">
        <v>41951</v>
      </c>
      <c r="R21" s="2">
        <v>9.4187708333333333</v>
      </c>
      <c r="S21" s="2">
        <v>34.554336134997314</v>
      </c>
    </row>
    <row r="22" spans="1:19" ht="13.5" thickBot="1" x14ac:dyDescent="0.25">
      <c r="A22" s="24" t="s">
        <v>11</v>
      </c>
      <c r="B22" s="25">
        <v>0.42064516129032253</v>
      </c>
      <c r="C22" s="25">
        <v>9.44225806451613</v>
      </c>
      <c r="D22" s="25">
        <v>4.7446438172043006</v>
      </c>
      <c r="E22" s="25">
        <v>19.93</v>
      </c>
      <c r="F22" s="34">
        <v>41981</v>
      </c>
      <c r="G22" s="25">
        <v>-6.86</v>
      </c>
      <c r="H22" s="34">
        <v>42000</v>
      </c>
      <c r="I22" s="25">
        <v>77.919596774193536</v>
      </c>
      <c r="J22" s="25">
        <v>175.19</v>
      </c>
      <c r="K22" s="25">
        <v>2.4603897849462357</v>
      </c>
      <c r="L22" s="25">
        <v>14.41</v>
      </c>
      <c r="M22" s="34">
        <v>41997</v>
      </c>
      <c r="N22" s="25">
        <v>16.829999999999998</v>
      </c>
      <c r="O22" s="26">
        <v>10</v>
      </c>
      <c r="P22" s="25">
        <v>6.63</v>
      </c>
      <c r="Q22" s="34">
        <v>41995</v>
      </c>
      <c r="R22" s="25">
        <v>5.3379569892473127</v>
      </c>
      <c r="S22" s="25">
        <v>28.244101590145611</v>
      </c>
    </row>
    <row r="23" spans="1:19" ht="13.5" thickTop="1" x14ac:dyDescent="0.2">
      <c r="A23" s="15" t="s">
        <v>23</v>
      </c>
      <c r="B23" s="2">
        <v>7.189162442396313</v>
      </c>
      <c r="C23" s="2">
        <v>19.190364503328212</v>
      </c>
      <c r="D23" s="2">
        <v>13.080103869969692</v>
      </c>
      <c r="E23" s="2">
        <v>39.53</v>
      </c>
      <c r="F23" s="33">
        <v>40416</v>
      </c>
      <c r="G23" s="2">
        <v>-7.89</v>
      </c>
      <c r="H23" s="33">
        <v>40511</v>
      </c>
      <c r="I23" s="2">
        <v>69.289895321383227</v>
      </c>
      <c r="J23" s="2">
        <v>5451.21</v>
      </c>
      <c r="K23" s="2">
        <v>2.513240529594897</v>
      </c>
      <c r="L23" s="2">
        <v>20.38</v>
      </c>
      <c r="M23" s="33">
        <v>40246</v>
      </c>
      <c r="N23" s="2">
        <v>246.24</v>
      </c>
      <c r="O23" s="5">
        <v>107</v>
      </c>
      <c r="P23" s="2">
        <v>15.2</v>
      </c>
      <c r="Q23" s="33">
        <v>40423</v>
      </c>
      <c r="R23" s="2">
        <v>14.757997435391156</v>
      </c>
      <c r="S23" s="2">
        <v>1131.1221097097446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-0.6</v>
      </c>
      <c r="G28" s="14" t="s">
        <v>25</v>
      </c>
      <c r="H28" s="32">
        <v>40472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-0.51</v>
      </c>
      <c r="G29" s="14" t="s">
        <v>25</v>
      </c>
      <c r="H29" s="32">
        <v>40305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166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19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15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14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9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cp:lastPrinted>2006-01-20T13:10:56Z</cp:lastPrinted>
  <dcterms:created xsi:type="dcterms:W3CDTF">2002-03-06T13:29:46Z</dcterms:created>
  <dcterms:modified xsi:type="dcterms:W3CDTF">2026-01-23T13:44:27Z</dcterms:modified>
</cp:coreProperties>
</file>