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/>
  </bookViews>
  <sheets>
    <sheet name="Bróculi" sheetId="4" r:id="rId1"/>
  </sheets>
  <externalReferences>
    <externalReference r:id="rId2"/>
  </externalReferences>
  <definedNames>
    <definedName name="_xlnm.Print_Area" localSheetId="0">Bróculi!$A$1:$M$68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4" l="1"/>
  <c r="E63" i="4"/>
  <c r="D63" i="4"/>
  <c r="F62" i="4" l="1"/>
  <c r="E62" i="4"/>
  <c r="D62" i="4"/>
  <c r="F61" i="4" l="1"/>
  <c r="E61" i="4"/>
  <c r="D61" i="4"/>
  <c r="AE63" i="4" l="1"/>
  <c r="F60" i="4"/>
  <c r="E60" i="4"/>
  <c r="D60" i="4"/>
  <c r="AE42" i="4" s="1"/>
  <c r="F59" i="4" l="1"/>
  <c r="E59" i="4"/>
  <c r="D59" i="4"/>
  <c r="F58" i="4" l="1"/>
  <c r="E58" i="4"/>
  <c r="D58" i="4"/>
  <c r="F57" i="4" l="1"/>
  <c r="E57" i="4"/>
  <c r="D57" i="4"/>
  <c r="F56" i="4" l="1"/>
  <c r="AD63" i="4" s="1"/>
  <c r="E56" i="4"/>
  <c r="D56" i="4"/>
  <c r="AD42" i="4" s="1"/>
  <c r="F55" i="4" l="1"/>
  <c r="E55" i="4"/>
  <c r="D55" i="4"/>
  <c r="F54" i="4" l="1"/>
  <c r="E54" i="4"/>
  <c r="D54" i="4"/>
  <c r="F53" i="4" l="1"/>
  <c r="E53" i="4"/>
  <c r="D53" i="4"/>
  <c r="F52" i="4" l="1"/>
  <c r="E52" i="4"/>
  <c r="D52" i="4"/>
  <c r="F51" i="4" l="1"/>
  <c r="AC63" i="4" s="1"/>
  <c r="E51" i="4"/>
  <c r="D51" i="4"/>
  <c r="AC42" i="4" s="1"/>
  <c r="F50" i="4" l="1"/>
  <c r="E50" i="4"/>
  <c r="D50" i="4"/>
  <c r="F49" i="4" l="1"/>
  <c r="E49" i="4"/>
  <c r="D49" i="4"/>
  <c r="F48" i="4" l="1"/>
  <c r="E48" i="4"/>
  <c r="D48" i="4"/>
  <c r="D47" i="4"/>
  <c r="E47" i="4"/>
  <c r="F47" i="4"/>
  <c r="AB63" i="4" l="1"/>
  <c r="AB42" i="4"/>
  <c r="F46" i="4" l="1"/>
  <c r="E46" i="4"/>
  <c r="D46" i="4"/>
  <c r="F45" i="4" l="1"/>
  <c r="E45" i="4"/>
  <c r="D45" i="4"/>
  <c r="F44" i="4" l="1"/>
  <c r="E44" i="4"/>
  <c r="D44" i="4"/>
  <c r="F43" i="4" l="1"/>
  <c r="AA63" i="4" s="1"/>
  <c r="E43" i="4"/>
  <c r="D43" i="4"/>
  <c r="AA42" i="4" s="1"/>
  <c r="F42" i="4" l="1"/>
  <c r="E42" i="4"/>
  <c r="D42" i="4"/>
  <c r="F41" i="4" l="1"/>
  <c r="E41" i="4"/>
  <c r="D41" i="4"/>
  <c r="F40" i="4" l="1"/>
  <c r="E40" i="4"/>
  <c r="D40" i="4"/>
  <c r="F39" i="4" l="1"/>
  <c r="E39" i="4"/>
  <c r="D39" i="4"/>
  <c r="F38" i="4" l="1"/>
  <c r="Z63" i="4" s="1"/>
  <c r="E38" i="4"/>
  <c r="D38" i="4"/>
  <c r="Z42" i="4" s="1"/>
  <c r="F37" i="4" l="1"/>
  <c r="E37" i="4"/>
  <c r="D37" i="4"/>
  <c r="F36" i="4" l="1"/>
  <c r="E36" i="4"/>
  <c r="D36" i="4"/>
  <c r="F35" i="4" l="1"/>
  <c r="E35" i="4"/>
  <c r="D35" i="4"/>
  <c r="F34" i="4" l="1"/>
  <c r="Y63" i="4" s="1"/>
  <c r="E34" i="4"/>
  <c r="D34" i="4"/>
  <c r="Y42" i="4" s="1"/>
  <c r="F33" i="4" l="1"/>
  <c r="E33" i="4"/>
  <c r="D33" i="4"/>
  <c r="F32" i="4" l="1"/>
  <c r="E32" i="4"/>
  <c r="D32" i="4"/>
  <c r="F31" i="4" l="1"/>
  <c r="E31" i="4"/>
  <c r="D31" i="4"/>
  <c r="F30" i="4" l="1"/>
  <c r="E30" i="4"/>
  <c r="D30" i="4"/>
  <c r="F29" i="4" l="1"/>
  <c r="X63" i="4" s="1"/>
  <c r="E29" i="4"/>
  <c r="D29" i="4"/>
  <c r="X42" i="4" s="1"/>
  <c r="F28" i="4" l="1"/>
  <c r="D28" i="4"/>
  <c r="W42" i="4" s="1"/>
  <c r="F27" i="4" l="1"/>
  <c r="F26" i="4" l="1"/>
  <c r="F25" i="4" l="1"/>
  <c r="W63" i="4" s="1"/>
  <c r="F24" i="4" l="1"/>
  <c r="F23" i="4" l="1"/>
  <c r="E23" i="4"/>
  <c r="D23" i="4"/>
  <c r="F22" i="4" l="1"/>
  <c r="E22" i="4"/>
  <c r="D22" i="4"/>
  <c r="F21" i="4" l="1"/>
  <c r="V63" i="4" s="1"/>
  <c r="E21" i="4"/>
  <c r="D21" i="4"/>
  <c r="V42" i="4" s="1"/>
  <c r="F20" i="4" l="1"/>
  <c r="E20" i="4"/>
  <c r="D20" i="4"/>
  <c r="F19" i="4" l="1"/>
  <c r="E19" i="4"/>
  <c r="D19" i="4"/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 l="1"/>
  <c r="T63" i="4" s="1"/>
  <c r="E12" i="4"/>
  <c r="D12" i="4"/>
  <c r="T42" i="4" s="1"/>
  <c r="R117" i="4" l="1"/>
  <c r="R118" i="4"/>
  <c r="R119" i="4"/>
  <c r="R120" i="4"/>
  <c r="R121" i="4"/>
  <c r="R122" i="4"/>
  <c r="R123" i="4"/>
  <c r="R124" i="4"/>
  <c r="R116" i="4" l="1"/>
  <c r="R115" i="4"/>
  <c r="R114" i="4" l="1"/>
  <c r="R96" i="4" l="1"/>
  <c r="R95" i="4" l="1"/>
  <c r="R93" i="4" l="1"/>
  <c r="AF53" i="4" l="1"/>
  <c r="U56" i="4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AF56" i="4"/>
  <c r="AE61" i="4"/>
  <c r="AD61" i="4"/>
  <c r="AC61" i="4"/>
  <c r="AB61" i="4"/>
  <c r="AA61" i="4"/>
  <c r="Z61" i="4"/>
  <c r="Y61" i="4"/>
  <c r="X61" i="4"/>
  <c r="W61" i="4"/>
  <c r="V61" i="4"/>
  <c r="U61" i="4"/>
  <c r="AF55" i="4"/>
  <c r="AE60" i="4"/>
  <c r="AD60" i="4"/>
  <c r="AC60" i="4"/>
  <c r="AB60" i="4"/>
  <c r="AA60" i="4"/>
  <c r="Z60" i="4"/>
  <c r="Y60" i="4"/>
  <c r="X60" i="4"/>
  <c r="W60" i="4"/>
  <c r="V60" i="4"/>
  <c r="U60" i="4"/>
  <c r="AE41" i="4"/>
  <c r="AD41" i="4"/>
  <c r="AC41" i="4"/>
  <c r="AB41" i="4"/>
  <c r="AA41" i="4"/>
  <c r="Z41" i="4"/>
  <c r="Y41" i="4"/>
  <c r="X41" i="4"/>
  <c r="W41" i="4"/>
  <c r="V41" i="4"/>
  <c r="U41" i="4"/>
  <c r="AE40" i="4"/>
  <c r="AD40" i="4"/>
  <c r="AC40" i="4"/>
  <c r="AB40" i="4"/>
  <c r="AA40" i="4"/>
  <c r="Z40" i="4"/>
  <c r="Y40" i="4"/>
  <c r="X40" i="4"/>
  <c r="W40" i="4"/>
  <c r="V40" i="4"/>
  <c r="U40" i="4"/>
  <c r="AE39" i="4"/>
  <c r="AD39" i="4"/>
  <c r="AC39" i="4"/>
  <c r="AB39" i="4"/>
  <c r="AA39" i="4"/>
  <c r="Z39" i="4"/>
  <c r="Y39" i="4"/>
  <c r="X39" i="4"/>
  <c r="W39" i="4"/>
  <c r="V39" i="4"/>
  <c r="U39" i="4"/>
  <c r="AF54" i="4" l="1"/>
  <c r="T60" i="4"/>
  <c r="T61" i="4"/>
  <c r="T62" i="4"/>
  <c r="AF33" i="4"/>
  <c r="AF34" i="4"/>
  <c r="AF35" i="4"/>
  <c r="T39" i="4"/>
  <c r="T40" i="4"/>
  <c r="T41" i="4"/>
  <c r="S62" i="4"/>
  <c r="S41" i="4"/>
  <c r="R72" i="4" l="1"/>
  <c r="R98" i="4" l="1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4" i="4"/>
  <c r="R97" i="4"/>
</calcChain>
</file>

<file path=xl/sharedStrings.xml><?xml version="1.0" encoding="utf-8"?>
<sst xmlns="http://schemas.openxmlformats.org/spreadsheetml/2006/main" count="71" uniqueCount="29">
  <si>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</si>
  <si>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</si>
  <si>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</si>
  <si>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</si>
  <si>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</si>
  <si>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</si>
  <si>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</si>
  <si>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</si>
  <si>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</si>
  <si>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</si>
  <si>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</si>
  <si>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</si>
  <si>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</si>
  <si>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</si>
  <si>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</si>
  <si>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</si>
  <si>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</si>
  <si>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</si>
  <si>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</si>
  <si>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Consumo fresco</t>
  </si>
  <si>
    <t>(€/kg)</t>
  </si>
  <si>
    <t>Bróculi para fresco. Precios Percibidos Agricultor. €/kg</t>
  </si>
  <si>
    <t>Bróculi para fresco. Precios Pagados Consumidor €/kg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</si>
  <si>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Bróculi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</si>
  <si>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Máximo mensual entre 2019 y 2024</t>
  </si>
  <si>
    <t>Mínimo mensual entre 2019 y 2024</t>
  </si>
  <si>
    <t>Promedio 2019 - 2024</t>
  </si>
  <si>
    <t>Rango de precios 2019 - 2024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</si>
  <si>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bróculi para fresco en La Rioja en el año 2024 se ha calculado en 43,78 €/100 kg para un rendimiento medio de 13.000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encuentra un 60% por encima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</si>
</sst>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center" vertical="center"/>
    </xf>
    <xf numFmtId="4" fontId="12" fillId="0" borderId="0" xfId="0" quotePrefix="1" applyNumberFormat="1" applyFont="1" applyBorder="1" applyAlignment="1">
      <alignment horizontal="center" vertical="center"/>
    </xf>
    <xf numFmtId="4" fontId="12" fillId="3" borderId="0" xfId="0" quotePrefix="1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Bróculi!$S$39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Bróculi!$T$39:$AE$39</c:f>
              <c:numCache>
                <c:formatCode>0.00</c:formatCode>
                <c:ptCount val="12"/>
                <c:pt idx="0">
                  <c:v>0.77500000000000013</c:v>
                </c:pt>
                <c:pt idx="1">
                  <c:v>0.86250000000000004</c:v>
                </c:pt>
                <c:pt idx="2">
                  <c:v>0.67999999999999994</c:v>
                </c:pt>
                <c:pt idx="3">
                  <c:v>0.8</c:v>
                </c:pt>
                <c:pt idx="4">
                  <c:v>0.76249999999999996</c:v>
                </c:pt>
                <c:pt idx="5">
                  <c:v>1.2</c:v>
                </c:pt>
                <c:pt idx="6">
                  <c:v>1.2250000000000001</c:v>
                </c:pt>
                <c:pt idx="7">
                  <c:v>1.3599999999999999</c:v>
                </c:pt>
                <c:pt idx="8">
                  <c:v>1.2833333333333332</c:v>
                </c:pt>
                <c:pt idx="9">
                  <c:v>1.075</c:v>
                </c:pt>
                <c:pt idx="10">
                  <c:v>0.93</c:v>
                </c:pt>
                <c:pt idx="11">
                  <c:v>0.82499999999999996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Bróculi!$S$40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Bróculi!$T$40:$AE$40</c:f>
              <c:numCache>
                <c:formatCode>0.00</c:formatCode>
                <c:ptCount val="12"/>
                <c:pt idx="0">
                  <c:v>0.38749999999999996</c:v>
                </c:pt>
                <c:pt idx="1">
                  <c:v>0.3125</c:v>
                </c:pt>
                <c:pt idx="2">
                  <c:v>0.32499999999999996</c:v>
                </c:pt>
                <c:pt idx="3">
                  <c:v>0.6</c:v>
                </c:pt>
                <c:pt idx="4">
                  <c:v>0.46600000000000003</c:v>
                </c:pt>
                <c:pt idx="5">
                  <c:v>0.38</c:v>
                </c:pt>
                <c:pt idx="6">
                  <c:v>0.55999999999999994</c:v>
                </c:pt>
                <c:pt idx="7">
                  <c:v>0.5</c:v>
                </c:pt>
                <c:pt idx="8">
                  <c:v>0.6875</c:v>
                </c:pt>
                <c:pt idx="9">
                  <c:v>0.44400000000000006</c:v>
                </c:pt>
                <c:pt idx="10">
                  <c:v>0.36249999999999999</c:v>
                </c:pt>
                <c:pt idx="11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Bróculi!$S$41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Bróculi!$T$41:$AE$41</c:f>
              <c:numCache>
                <c:formatCode>0.00</c:formatCode>
                <c:ptCount val="12"/>
                <c:pt idx="0">
                  <c:v>0.58791666666666664</c:v>
                </c:pt>
                <c:pt idx="1">
                  <c:v>0.47125</c:v>
                </c:pt>
                <c:pt idx="2">
                  <c:v>0.48291666666666661</c:v>
                </c:pt>
                <c:pt idx="3">
                  <c:v>0.7</c:v>
                </c:pt>
                <c:pt idx="4">
                  <c:v>0.5934166666666667</c:v>
                </c:pt>
                <c:pt idx="5">
                  <c:v>0.66083333333333327</c:v>
                </c:pt>
                <c:pt idx="6">
                  <c:v>0.83833333333333349</c:v>
                </c:pt>
                <c:pt idx="7">
                  <c:v>1.0241666666666667</c:v>
                </c:pt>
                <c:pt idx="8">
                  <c:v>1.0502222222222222</c:v>
                </c:pt>
                <c:pt idx="9">
                  <c:v>0.72275</c:v>
                </c:pt>
                <c:pt idx="10">
                  <c:v>0.58958333333333335</c:v>
                </c:pt>
                <c:pt idx="11">
                  <c:v>0.57833333333333325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Bróculi!$S$42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Bróculi!$T$42:$AE$42</c:f>
              <c:numCache>
                <c:formatCode>0.00</c:formatCode>
                <c:ptCount val="12"/>
                <c:pt idx="0">
                  <c:v>0.8</c:v>
                </c:pt>
                <c:pt idx="1">
                  <c:v>0.58750000000000002</c:v>
                </c:pt>
                <c:pt idx="2">
                  <c:v>0.66666666666666663</c:v>
                </c:pt>
                <c:pt idx="3">
                  <c:v>0.7</c:v>
                </c:pt>
                <c:pt idx="4">
                  <c:v>0.61</c:v>
                </c:pt>
                <c:pt idx="5">
                  <c:v>0.6</c:v>
                </c:pt>
                <c:pt idx="6">
                  <c:v>0.93</c:v>
                </c:pt>
                <c:pt idx="7">
                  <c:v>1.35</c:v>
                </c:pt>
                <c:pt idx="8">
                  <c:v>1.25</c:v>
                </c:pt>
                <c:pt idx="9">
                  <c:v>0.59000000000000008</c:v>
                </c:pt>
                <c:pt idx="10">
                  <c:v>0.51500000000000001</c:v>
                </c:pt>
                <c:pt idx="11">
                  <c:v>0.72500000000000009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Bróculi!$S$60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Bróculi!$T$60:$AE$60</c:f>
              <c:numCache>
                <c:formatCode>0.00</c:formatCode>
                <c:ptCount val="12"/>
                <c:pt idx="0">
                  <c:v>3.05</c:v>
                </c:pt>
                <c:pt idx="1">
                  <c:v>3.2024999999999997</c:v>
                </c:pt>
                <c:pt idx="2">
                  <c:v>3.2280000000000002</c:v>
                </c:pt>
                <c:pt idx="3">
                  <c:v>3.3200000000000003</c:v>
                </c:pt>
                <c:pt idx="4">
                  <c:v>3.1399999999999997</c:v>
                </c:pt>
                <c:pt idx="5">
                  <c:v>3.2174999999999998</c:v>
                </c:pt>
                <c:pt idx="6">
                  <c:v>3.4450000000000003</c:v>
                </c:pt>
                <c:pt idx="7">
                  <c:v>3.528</c:v>
                </c:pt>
                <c:pt idx="8">
                  <c:v>4.1274999999999995</c:v>
                </c:pt>
                <c:pt idx="9">
                  <c:v>3.44</c:v>
                </c:pt>
                <c:pt idx="10">
                  <c:v>3.218</c:v>
                </c:pt>
                <c:pt idx="11">
                  <c:v>3.0950000000000002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Bróculi!$S$61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Bróculi!$T$61:$AE$61</c:f>
              <c:numCache>
                <c:formatCode>0.00</c:formatCode>
                <c:ptCount val="12"/>
                <c:pt idx="0">
                  <c:v>2.3224999999999998</c:v>
                </c:pt>
                <c:pt idx="1">
                  <c:v>2.2832564102564104</c:v>
                </c:pt>
                <c:pt idx="2">
                  <c:v>2.2509280303030303</c:v>
                </c:pt>
                <c:pt idx="3">
                  <c:v>2.5125000000000002</c:v>
                </c:pt>
                <c:pt idx="4">
                  <c:v>2.4750000000000001</c:v>
                </c:pt>
                <c:pt idx="5">
                  <c:v>2.5674999999999999</c:v>
                </c:pt>
                <c:pt idx="6">
                  <c:v>2.5640000000000001</c:v>
                </c:pt>
                <c:pt idx="7">
                  <c:v>2.6500000000000004</c:v>
                </c:pt>
                <c:pt idx="8">
                  <c:v>2.7679999999999998</c:v>
                </c:pt>
                <c:pt idx="9">
                  <c:v>2.605</c:v>
                </c:pt>
                <c:pt idx="10">
                  <c:v>2.424479020979021</c:v>
                </c:pt>
                <c:pt idx="11">
                  <c:v>2.306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Bróculi!$S$62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Bróculi!$T$62:$AE$62</c:f>
              <c:numCache>
                <c:formatCode>0.00</c:formatCode>
                <c:ptCount val="12"/>
                <c:pt idx="0">
                  <c:v>2.6613124999999997</c:v>
                </c:pt>
                <c:pt idx="1">
                  <c:v>2.6227094017094021</c:v>
                </c:pt>
                <c:pt idx="2">
                  <c:v>2.5644046717171718</c:v>
                </c:pt>
                <c:pt idx="3">
                  <c:v>2.8279840067340074</c:v>
                </c:pt>
                <c:pt idx="4">
                  <c:v>2.7876641414141416</c:v>
                </c:pt>
                <c:pt idx="5">
                  <c:v>2.8235547138047132</c:v>
                </c:pt>
                <c:pt idx="6">
                  <c:v>2.9202465277777776</c:v>
                </c:pt>
                <c:pt idx="7">
                  <c:v>3.1578690476190481</c:v>
                </c:pt>
                <c:pt idx="8">
                  <c:v>3.3441408730158728</c:v>
                </c:pt>
                <c:pt idx="9">
                  <c:v>3.0170637085137089</c:v>
                </c:pt>
                <c:pt idx="10">
                  <c:v>2.6962465034965035</c:v>
                </c:pt>
                <c:pt idx="11">
                  <c:v>2.6804738005050504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Bróculi!$S$63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Bróculi!$T$63:$AE$63</c:f>
              <c:numCache>
                <c:formatCode>0.00</c:formatCode>
                <c:ptCount val="12"/>
                <c:pt idx="0">
                  <c:v>2.9579999999999997</c:v>
                </c:pt>
                <c:pt idx="1">
                  <c:v>3.0625</c:v>
                </c:pt>
                <c:pt idx="2">
                  <c:v>3.0249999999999999</c:v>
                </c:pt>
                <c:pt idx="3">
                  <c:v>3.1225000000000001</c:v>
                </c:pt>
                <c:pt idx="4">
                  <c:v>3.056</c:v>
                </c:pt>
                <c:pt idx="5">
                  <c:v>3.1825000000000001</c:v>
                </c:pt>
                <c:pt idx="6">
                  <c:v>3.0680000000000001</c:v>
                </c:pt>
                <c:pt idx="7">
                  <c:v>3.3250000000000002</c:v>
                </c:pt>
                <c:pt idx="8">
                  <c:v>3.8449999999999998</c:v>
                </c:pt>
                <c:pt idx="9">
                  <c:v>3.468</c:v>
                </c:pt>
                <c:pt idx="10">
                  <c:v>3.1675</c:v>
                </c:pt>
                <c:pt idx="11">
                  <c:v>3.0949999999999998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4.7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Bróculi!$C$10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Bróculi!$B$12:$B$66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Bróculi!$C$12:$C$66</c:f>
              <c:numCache>
                <c:formatCode>0.00</c:formatCode>
                <c:ptCount val="55"/>
                <c:pt idx="0" formatCode="#,##0.00">
                  <c:v>0.43780000000000002</c:v>
                </c:pt>
                <c:pt idx="1">
                  <c:v>0.43780000000000002</c:v>
                </c:pt>
                <c:pt idx="2" formatCode="#,##0.00">
                  <c:v>0.43780000000000002</c:v>
                </c:pt>
                <c:pt idx="3" formatCode="#,##0.00">
                  <c:v>0.43780000000000002</c:v>
                </c:pt>
                <c:pt idx="4" formatCode="#,##0.00">
                  <c:v>0.43780000000000002</c:v>
                </c:pt>
                <c:pt idx="5" formatCode="#,##0.00">
                  <c:v>0.43780000000000002</c:v>
                </c:pt>
                <c:pt idx="6" formatCode="#,##0.00">
                  <c:v>0.43780000000000002</c:v>
                </c:pt>
                <c:pt idx="7" formatCode="#,##0.00">
                  <c:v>0.43780000000000002</c:v>
                </c:pt>
                <c:pt idx="8" formatCode="#,##0.00">
                  <c:v>0.43780000000000002</c:v>
                </c:pt>
                <c:pt idx="9" formatCode="#,##0.00">
                  <c:v>0.43780000000000002</c:v>
                </c:pt>
                <c:pt idx="10" formatCode="#,##0.00">
                  <c:v>0.43780000000000002</c:v>
                </c:pt>
                <c:pt idx="11" formatCode="#,##0.00">
                  <c:v>0.43780000000000002</c:v>
                </c:pt>
                <c:pt idx="12" formatCode="#,##0.00">
                  <c:v>0.43780000000000002</c:v>
                </c:pt>
                <c:pt idx="13" formatCode="#,##0.00">
                  <c:v>0.43780000000000002</c:v>
                </c:pt>
                <c:pt idx="14" formatCode="#,##0.00">
                  <c:v>0.43780000000000002</c:v>
                </c:pt>
                <c:pt idx="15" formatCode="#,##0.00">
                  <c:v>0.43780000000000002</c:v>
                </c:pt>
                <c:pt idx="16" formatCode="#,##0.00">
                  <c:v>0.43780000000000002</c:v>
                </c:pt>
                <c:pt idx="17" formatCode="#,##0.00">
                  <c:v>0.43780000000000002</c:v>
                </c:pt>
                <c:pt idx="18" formatCode="#,##0.00">
                  <c:v>0.43780000000000002</c:v>
                </c:pt>
                <c:pt idx="19" formatCode="#,##0.00">
                  <c:v>0.43780000000000002</c:v>
                </c:pt>
                <c:pt idx="20" formatCode="#,##0.00">
                  <c:v>0.43780000000000002</c:v>
                </c:pt>
                <c:pt idx="21" formatCode="#,##0.00">
                  <c:v>0.43780000000000002</c:v>
                </c:pt>
                <c:pt idx="22" formatCode="#,##0.00">
                  <c:v>0.43780000000000002</c:v>
                </c:pt>
                <c:pt idx="23" formatCode="#,##0.00">
                  <c:v>0.43780000000000002</c:v>
                </c:pt>
                <c:pt idx="24" formatCode="#,##0.00">
                  <c:v>0.43780000000000002</c:v>
                </c:pt>
                <c:pt idx="25" formatCode="#,##0.00">
                  <c:v>0.43780000000000002</c:v>
                </c:pt>
                <c:pt idx="26" formatCode="#,##0.00">
                  <c:v>0.43780000000000002</c:v>
                </c:pt>
                <c:pt idx="27" formatCode="#,##0.00">
                  <c:v>0.43780000000000002</c:v>
                </c:pt>
                <c:pt idx="28" formatCode="#,##0.00">
                  <c:v>0.43780000000000002</c:v>
                </c:pt>
                <c:pt idx="29" formatCode="#,##0.00">
                  <c:v>0.43780000000000002</c:v>
                </c:pt>
                <c:pt idx="30" formatCode="#,##0.00">
                  <c:v>0.43780000000000002</c:v>
                </c:pt>
                <c:pt idx="31" formatCode="#,##0.00">
                  <c:v>0.43780000000000002</c:v>
                </c:pt>
                <c:pt idx="32" formatCode="#,##0.00">
                  <c:v>0.43780000000000002</c:v>
                </c:pt>
                <c:pt idx="33" formatCode="#,##0.00">
                  <c:v>0.43780000000000002</c:v>
                </c:pt>
                <c:pt idx="34" formatCode="#,##0.00">
                  <c:v>0.43780000000000002</c:v>
                </c:pt>
                <c:pt idx="35" formatCode="#,##0.00">
                  <c:v>0.43780000000000002</c:v>
                </c:pt>
                <c:pt idx="36" formatCode="#,##0.00">
                  <c:v>0.43780000000000002</c:v>
                </c:pt>
                <c:pt idx="37" formatCode="#,##0.00">
                  <c:v>0.43780000000000002</c:v>
                </c:pt>
                <c:pt idx="38" formatCode="#,##0.00">
                  <c:v>0.43780000000000002</c:v>
                </c:pt>
                <c:pt idx="39" formatCode="#,##0.00">
                  <c:v>0.43780000000000002</c:v>
                </c:pt>
                <c:pt idx="40" formatCode="#,##0.00">
                  <c:v>0.43780000000000002</c:v>
                </c:pt>
                <c:pt idx="41" formatCode="#,##0.00">
                  <c:v>0.43780000000000002</c:v>
                </c:pt>
                <c:pt idx="42" formatCode="#,##0.00">
                  <c:v>0.43780000000000002</c:v>
                </c:pt>
                <c:pt idx="43" formatCode="#,##0.00">
                  <c:v>0.43780000000000002</c:v>
                </c:pt>
                <c:pt idx="44" formatCode="#,##0.00">
                  <c:v>0.43780000000000002</c:v>
                </c:pt>
                <c:pt idx="45" formatCode="#,##0.00">
                  <c:v>0.43780000000000002</c:v>
                </c:pt>
                <c:pt idx="46" formatCode="#,##0.00">
                  <c:v>0.43780000000000002</c:v>
                </c:pt>
                <c:pt idx="47" formatCode="#,##0.00">
                  <c:v>0.43780000000000002</c:v>
                </c:pt>
                <c:pt idx="48" formatCode="#,##0.00">
                  <c:v>0.43780000000000002</c:v>
                </c:pt>
                <c:pt idx="49" formatCode="#,##0.00">
                  <c:v>0.43780000000000002</c:v>
                </c:pt>
                <c:pt idx="50" formatCode="#,##0.00">
                  <c:v>0.43780000000000002</c:v>
                </c:pt>
                <c:pt idx="51" formatCode="#,##0.00">
                  <c:v>0.43780000000000002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Bróculi!$D$10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Bróculi!$B$12:$B$66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Bróculi!$D$12:$D$66</c:f>
              <c:numCache>
                <c:formatCode>0.00</c:formatCode>
                <c:ptCount val="55"/>
                <c:pt idx="0" formatCode="#,##0.00">
                  <c:v>0.7</c:v>
                </c:pt>
                <c:pt idx="1">
                  <c:v>0.8</c:v>
                </c:pt>
                <c:pt idx="2" formatCode="#,##0.00">
                  <c:v>0.85</c:v>
                </c:pt>
                <c:pt idx="3" formatCode="#,##0.00">
                  <c:v>0.85</c:v>
                </c:pt>
                <c:pt idx="4" formatCode="#,##0.00">
                  <c:v>0.8</c:v>
                </c:pt>
                <c:pt idx="5" formatCode="#,##0.00">
                  <c:v>0.8</c:v>
                </c:pt>
                <c:pt idx="6" formatCode="#,##0.00">
                  <c:v>0.55000000000000004</c:v>
                </c:pt>
                <c:pt idx="7" formatCode="#,##0.00">
                  <c:v>0.5</c:v>
                </c:pt>
                <c:pt idx="8" formatCode="#,##0.00">
                  <c:v>0.5</c:v>
                </c:pt>
                <c:pt idx="9" formatCode="#,##0.00">
                  <c:v>0.65</c:v>
                </c:pt>
                <c:pt idx="10" formatCode="#,##0.00">
                  <c:v>0.65</c:v>
                </c:pt>
                <c:pt idx="11" formatCode="#,##0.00">
                  <c:v>0.7</c:v>
                </c:pt>
                <c:pt idx="16" formatCode="#,##0.00">
                  <c:v>0.7</c:v>
                </c:pt>
                <c:pt idx="17" formatCode="#,##0.00">
                  <c:v>0.6</c:v>
                </c:pt>
                <c:pt idx="18" formatCode="#,##0.00">
                  <c:v>0.6</c:v>
                </c:pt>
                <c:pt idx="19" formatCode="#,##0.00">
                  <c:v>0.6</c:v>
                </c:pt>
                <c:pt idx="20" formatCode="#,##0.00">
                  <c:v>0.65</c:v>
                </c:pt>
                <c:pt idx="21" formatCode="#,##0.00">
                  <c:v>0.6</c:v>
                </c:pt>
                <c:pt idx="22" formatCode="#,##0.00">
                  <c:v>0.6</c:v>
                </c:pt>
                <c:pt idx="23" formatCode="#,##0.00">
                  <c:v>0.6</c:v>
                </c:pt>
                <c:pt idx="24" formatCode="#,##0.00">
                  <c:v>0.6</c:v>
                </c:pt>
                <c:pt idx="25" formatCode="#,##0.00">
                  <c:v>0.6</c:v>
                </c:pt>
                <c:pt idx="26" formatCode="#,##0.00">
                  <c:v>0.65</c:v>
                </c:pt>
                <c:pt idx="27" formatCode="#,##0.00">
                  <c:v>0.65</c:v>
                </c:pt>
                <c:pt idx="28" formatCode="#,##0.00">
                  <c:v>1</c:v>
                </c:pt>
                <c:pt idx="29" formatCode="#,##0.00">
                  <c:v>1</c:v>
                </c:pt>
                <c:pt idx="30" formatCode="#,##0.00">
                  <c:v>1.35</c:v>
                </c:pt>
                <c:pt idx="31" formatCode="#,##0.00">
                  <c:v>1.65</c:v>
                </c:pt>
                <c:pt idx="32" formatCode="#,##0.00">
                  <c:v>1.25</c:v>
                </c:pt>
                <c:pt idx="33" formatCode="#,##0.00">
                  <c:v>1.25</c:v>
                </c:pt>
                <c:pt idx="34" formatCode="#,##0.00">
                  <c:v>1.25</c:v>
                </c:pt>
                <c:pt idx="35" formatCode="#,##0.00">
                  <c:v>1.6</c:v>
                </c:pt>
                <c:pt idx="36" formatCode="#,##0.00">
                  <c:v>1.4</c:v>
                </c:pt>
                <c:pt idx="37" formatCode="#,##0.00">
                  <c:v>1.1000000000000001</c:v>
                </c:pt>
                <c:pt idx="38" formatCode="#,##0.00">
                  <c:v>0.9</c:v>
                </c:pt>
                <c:pt idx="39" formatCode="#,##0.00">
                  <c:v>0.6</c:v>
                </c:pt>
                <c:pt idx="40" formatCode="#,##0.00">
                  <c:v>0.65</c:v>
                </c:pt>
                <c:pt idx="41" formatCode="#,##0.00">
                  <c:v>0.6</c:v>
                </c:pt>
                <c:pt idx="42" formatCode="#,##0.00">
                  <c:v>0.55000000000000004</c:v>
                </c:pt>
                <c:pt idx="43" formatCode="#,##0.00">
                  <c:v>0.55000000000000004</c:v>
                </c:pt>
                <c:pt idx="44" formatCode="#,##0.00">
                  <c:v>0.53</c:v>
                </c:pt>
                <c:pt idx="45" formatCode="#,##0.00">
                  <c:v>0.5</c:v>
                </c:pt>
                <c:pt idx="46" formatCode="#,##0.00">
                  <c:v>0.5</c:v>
                </c:pt>
                <c:pt idx="47" formatCode="#,##0.00">
                  <c:v>0.53</c:v>
                </c:pt>
                <c:pt idx="48" formatCode="#,##0.00">
                  <c:v>0.75</c:v>
                </c:pt>
                <c:pt idx="49" formatCode="#,##0.00">
                  <c:v>0.75</c:v>
                </c:pt>
                <c:pt idx="50" formatCode="#,##0.00">
                  <c:v>0.7</c:v>
                </c:pt>
                <c:pt idx="51" formatCode="#,##0.00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Bróculi!$F$10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Bróculi!$B$12:$B$66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Bróculi!$F$12:$F$66</c:f>
              <c:numCache>
                <c:formatCode>0.00</c:formatCode>
                <c:ptCount val="55"/>
                <c:pt idx="0" formatCode="#,##0.00">
                  <c:v>2.83</c:v>
                </c:pt>
                <c:pt idx="1">
                  <c:v>2.8</c:v>
                </c:pt>
                <c:pt idx="2" formatCode="#,##0.00">
                  <c:v>2.88</c:v>
                </c:pt>
                <c:pt idx="3" formatCode="#,##0.00">
                  <c:v>3.16</c:v>
                </c:pt>
                <c:pt idx="4" formatCode="#,##0.00">
                  <c:v>3.12</c:v>
                </c:pt>
                <c:pt idx="5" formatCode="#,##0.00">
                  <c:v>3.07</c:v>
                </c:pt>
                <c:pt idx="6" formatCode="#,##0.00">
                  <c:v>3.1</c:v>
                </c:pt>
                <c:pt idx="7" formatCode="#,##0.00">
                  <c:v>3.08</c:v>
                </c:pt>
                <c:pt idx="8" formatCode="#,##0.00">
                  <c:v>3</c:v>
                </c:pt>
                <c:pt idx="9" formatCode="#,##0.00">
                  <c:v>2.95</c:v>
                </c:pt>
                <c:pt idx="10" formatCode="#,##0.00">
                  <c:v>3</c:v>
                </c:pt>
                <c:pt idx="11" formatCode="#,##0.00">
                  <c:v>3.04</c:v>
                </c:pt>
                <c:pt idx="12" formatCode="#,##0.00">
                  <c:v>3.11</c:v>
                </c:pt>
                <c:pt idx="13" formatCode="#,##0.00">
                  <c:v>3.1</c:v>
                </c:pt>
                <c:pt idx="14" formatCode="#,##0.00">
                  <c:v>3.11</c:v>
                </c:pt>
                <c:pt idx="15" formatCode="#,##0.00">
                  <c:v>3.13</c:v>
                </c:pt>
                <c:pt idx="16" formatCode="#,##0.00">
                  <c:v>3.15</c:v>
                </c:pt>
                <c:pt idx="17" formatCode="#,##0.00">
                  <c:v>3.06</c:v>
                </c:pt>
                <c:pt idx="18" formatCode="#,##0.00">
                  <c:v>3.11</c:v>
                </c:pt>
                <c:pt idx="19" formatCode="#,##0.00">
                  <c:v>3.11</c:v>
                </c:pt>
                <c:pt idx="20" formatCode="#,##0.00">
                  <c:v>3.01</c:v>
                </c:pt>
                <c:pt idx="21" formatCode="#,##0.00">
                  <c:v>2.99</c:v>
                </c:pt>
                <c:pt idx="22" formatCode="#,##0.00">
                  <c:v>2.99</c:v>
                </c:pt>
                <c:pt idx="23" formatCode="#,##0.00">
                  <c:v>3.28</c:v>
                </c:pt>
                <c:pt idx="24" formatCode="#,##0.00">
                  <c:v>3.23</c:v>
                </c:pt>
                <c:pt idx="25" formatCode="#,##0.00">
                  <c:v>3.23</c:v>
                </c:pt>
                <c:pt idx="26" formatCode="#,##0.00">
                  <c:v>3.12</c:v>
                </c:pt>
                <c:pt idx="27" formatCode="#,##0.00">
                  <c:v>2.99</c:v>
                </c:pt>
                <c:pt idx="28" formatCode="#,##0.00">
                  <c:v>2.92</c:v>
                </c:pt>
                <c:pt idx="29" formatCode="#,##0.00">
                  <c:v>2.93</c:v>
                </c:pt>
                <c:pt idx="30" formatCode="#,##0.00">
                  <c:v>3.38</c:v>
                </c:pt>
                <c:pt idx="31" formatCode="#,##0.00">
                  <c:v>3.22</c:v>
                </c:pt>
                <c:pt idx="32" formatCode="#,##0.00">
                  <c:v>3.22</c:v>
                </c:pt>
                <c:pt idx="33" formatCode="#,##0.00">
                  <c:v>3.07</c:v>
                </c:pt>
                <c:pt idx="34" formatCode="#,##0.00">
                  <c:v>3.79</c:v>
                </c:pt>
                <c:pt idx="35" formatCode="#,##0.00">
                  <c:v>3.79</c:v>
                </c:pt>
                <c:pt idx="36" formatCode="#,##0.00">
                  <c:v>3.94</c:v>
                </c:pt>
                <c:pt idx="37" formatCode="#,##0.00">
                  <c:v>3.94</c:v>
                </c:pt>
                <c:pt idx="38" formatCode="#,##0.00">
                  <c:v>3.71</c:v>
                </c:pt>
                <c:pt idx="39" formatCode="#,##0.00">
                  <c:v>3.41</c:v>
                </c:pt>
                <c:pt idx="40" formatCode="#,##0.00">
                  <c:v>3.6</c:v>
                </c:pt>
                <c:pt idx="41" formatCode="#,##0.00">
                  <c:v>3.61</c:v>
                </c:pt>
                <c:pt idx="42" formatCode="#,##0.00">
                  <c:v>3.36</c:v>
                </c:pt>
                <c:pt idx="43" formatCode="#,##0.00">
                  <c:v>3.36</c:v>
                </c:pt>
                <c:pt idx="44" formatCode="#,##0.00">
                  <c:v>3.18</c:v>
                </c:pt>
                <c:pt idx="45" formatCode="#,##0.00">
                  <c:v>3.22</c:v>
                </c:pt>
                <c:pt idx="46" formatCode="#,##0.00">
                  <c:v>3.25</c:v>
                </c:pt>
                <c:pt idx="47" formatCode="#,##0.00">
                  <c:v>3.02</c:v>
                </c:pt>
                <c:pt idx="48" formatCode="#,##0.00">
                  <c:v>3.05</c:v>
                </c:pt>
                <c:pt idx="49" formatCode="#,##0.00">
                  <c:v>3.05</c:v>
                </c:pt>
                <c:pt idx="50" formatCode="#,##0.00">
                  <c:v>3.09</c:v>
                </c:pt>
                <c:pt idx="51" formatCode="#,##0.00">
                  <c:v>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01 2026"/>
    </sheetNames>
    <sheetDataSet>
      <sheetData sheetId="0">
        <row r="79">
          <cell r="D79">
            <v>0.7</v>
          </cell>
          <cell r="F79">
            <v>1.2</v>
          </cell>
          <cell r="G79">
            <v>2.83</v>
          </cell>
        </row>
      </sheetData>
      <sheetData sheetId="1">
        <row r="79">
          <cell r="D79">
            <v>0.8</v>
          </cell>
          <cell r="F79">
            <v>1.3</v>
          </cell>
          <cell r="G79">
            <v>2.8</v>
          </cell>
        </row>
      </sheetData>
      <sheetData sheetId="2">
        <row r="79">
          <cell r="D79">
            <v>0.85</v>
          </cell>
          <cell r="F79">
            <v>1.35</v>
          </cell>
          <cell r="G79">
            <v>2.88</v>
          </cell>
        </row>
      </sheetData>
      <sheetData sheetId="3">
        <row r="79">
          <cell r="D79">
            <v>0.85</v>
          </cell>
          <cell r="F79">
            <v>1.43</v>
          </cell>
          <cell r="G79">
            <v>3.16</v>
          </cell>
        </row>
      </sheetData>
      <sheetData sheetId="4">
        <row r="79">
          <cell r="D79">
            <v>0.8</v>
          </cell>
          <cell r="F79">
            <v>1.35</v>
          </cell>
          <cell r="G79">
            <v>3.12</v>
          </cell>
        </row>
      </sheetData>
      <sheetData sheetId="5">
        <row r="79">
          <cell r="D79">
            <v>0.8</v>
          </cell>
          <cell r="F79">
            <v>1.3</v>
          </cell>
          <cell r="G79">
            <v>3.07</v>
          </cell>
        </row>
      </sheetData>
      <sheetData sheetId="6">
        <row r="79">
          <cell r="D79">
            <v>0.55000000000000004</v>
          </cell>
          <cell r="F79">
            <v>1.05</v>
          </cell>
          <cell r="G79">
            <v>3.1</v>
          </cell>
        </row>
      </sheetData>
      <sheetData sheetId="7">
        <row r="79">
          <cell r="D79">
            <v>0.5</v>
          </cell>
          <cell r="F79">
            <v>1</v>
          </cell>
          <cell r="G79">
            <v>3.08</v>
          </cell>
        </row>
      </sheetData>
      <sheetData sheetId="8">
        <row r="79">
          <cell r="D79">
            <v>0.5</v>
          </cell>
          <cell r="F79">
            <v>1.05</v>
          </cell>
          <cell r="G79">
            <v>3</v>
          </cell>
        </row>
      </sheetData>
      <sheetData sheetId="9">
        <row r="79">
          <cell r="D79">
            <v>0.65</v>
          </cell>
          <cell r="F79">
            <v>1.2</v>
          </cell>
          <cell r="G79">
            <v>2.95</v>
          </cell>
        </row>
      </sheetData>
      <sheetData sheetId="10">
        <row r="79">
          <cell r="D79">
            <v>0.65</v>
          </cell>
          <cell r="F79">
            <v>1.2</v>
          </cell>
          <cell r="G79">
            <v>3</v>
          </cell>
        </row>
      </sheetData>
      <sheetData sheetId="11">
        <row r="79">
          <cell r="D79">
            <v>0.7</v>
          </cell>
          <cell r="F79">
            <v>1.25</v>
          </cell>
          <cell r="G79">
            <v>3.04</v>
          </cell>
        </row>
      </sheetData>
      <sheetData sheetId="12">
        <row r="79">
          <cell r="G79">
            <v>3.11</v>
          </cell>
        </row>
      </sheetData>
      <sheetData sheetId="13">
        <row r="79">
          <cell r="G79">
            <v>3.1</v>
          </cell>
        </row>
      </sheetData>
      <sheetData sheetId="14">
        <row r="79">
          <cell r="G79">
            <v>3.11</v>
          </cell>
        </row>
      </sheetData>
      <sheetData sheetId="15">
        <row r="79">
          <cell r="G79">
            <v>3.13</v>
          </cell>
        </row>
      </sheetData>
      <sheetData sheetId="16">
        <row r="79">
          <cell r="D79">
            <v>0.7</v>
          </cell>
          <cell r="G79">
            <v>3.15</v>
          </cell>
        </row>
      </sheetData>
      <sheetData sheetId="17">
        <row r="79">
          <cell r="D79">
            <v>0.6</v>
          </cell>
          <cell r="F79">
            <v>1.1499999999999999</v>
          </cell>
          <cell r="G79">
            <v>3.06</v>
          </cell>
        </row>
      </sheetData>
      <sheetData sheetId="18">
        <row r="79">
          <cell r="D79">
            <v>0.6</v>
          </cell>
          <cell r="F79">
            <v>1.1499999999999999</v>
          </cell>
          <cell r="G79">
            <v>3.11</v>
          </cell>
        </row>
      </sheetData>
      <sheetData sheetId="19">
        <row r="79">
          <cell r="D79">
            <v>0.6</v>
          </cell>
          <cell r="F79">
            <v>1.1499999999999999</v>
          </cell>
          <cell r="G79">
            <v>3.11</v>
          </cell>
        </row>
      </sheetData>
      <sheetData sheetId="20">
        <row r="79">
          <cell r="D79">
            <v>0.65</v>
          </cell>
          <cell r="F79">
            <v>1.2</v>
          </cell>
          <cell r="G79">
            <v>3.01</v>
          </cell>
        </row>
      </sheetData>
      <sheetData sheetId="21">
        <row r="79">
          <cell r="D79">
            <v>0.6</v>
          </cell>
          <cell r="F79">
            <v>1.1499999999999999</v>
          </cell>
          <cell r="G79">
            <v>2.99</v>
          </cell>
        </row>
      </sheetData>
      <sheetData sheetId="22">
        <row r="79">
          <cell r="D79">
            <v>0.6</v>
          </cell>
          <cell r="F79">
            <v>1.1499999999999999</v>
          </cell>
          <cell r="G79">
            <v>2.99</v>
          </cell>
        </row>
      </sheetData>
      <sheetData sheetId="23">
        <row r="79">
          <cell r="D79">
            <v>0.6</v>
          </cell>
          <cell r="F79">
            <v>1.1499999999999999</v>
          </cell>
          <cell r="G79">
            <v>3.28</v>
          </cell>
        </row>
      </sheetData>
      <sheetData sheetId="24">
        <row r="79">
          <cell r="D79">
            <v>0.6</v>
          </cell>
          <cell r="F79">
            <v>1.1499999999999999</v>
          </cell>
          <cell r="G79">
            <v>3.23</v>
          </cell>
        </row>
      </sheetData>
      <sheetData sheetId="25">
        <row r="79">
          <cell r="D79">
            <v>0.6</v>
          </cell>
          <cell r="F79">
            <v>1.1499999999999999</v>
          </cell>
          <cell r="G79">
            <v>3.23</v>
          </cell>
        </row>
      </sheetData>
      <sheetData sheetId="26">
        <row r="79">
          <cell r="D79">
            <v>0.65</v>
          </cell>
          <cell r="F79">
            <v>1.2</v>
          </cell>
          <cell r="G79">
            <v>3.12</v>
          </cell>
        </row>
      </sheetData>
      <sheetData sheetId="27">
        <row r="79">
          <cell r="D79">
            <v>0.65</v>
          </cell>
          <cell r="F79">
            <v>1.2</v>
          </cell>
          <cell r="G79">
            <v>2.99</v>
          </cell>
        </row>
      </sheetData>
      <sheetData sheetId="28">
        <row r="79">
          <cell r="D79">
            <v>1</v>
          </cell>
          <cell r="F79">
            <v>1.55</v>
          </cell>
          <cell r="G79">
            <v>2.92</v>
          </cell>
        </row>
      </sheetData>
      <sheetData sheetId="29">
        <row r="79">
          <cell r="D79">
            <v>1</v>
          </cell>
          <cell r="F79">
            <v>1.55</v>
          </cell>
          <cell r="G79">
            <v>2.93</v>
          </cell>
        </row>
      </sheetData>
      <sheetData sheetId="30">
        <row r="79">
          <cell r="D79">
            <v>1.35</v>
          </cell>
          <cell r="F79">
            <v>1.9</v>
          </cell>
          <cell r="G79">
            <v>3.38</v>
          </cell>
        </row>
      </sheetData>
      <sheetData sheetId="31">
        <row r="79">
          <cell r="D79">
            <v>1.65</v>
          </cell>
          <cell r="F79">
            <v>2.2000000000000002</v>
          </cell>
          <cell r="G79">
            <v>3.22</v>
          </cell>
        </row>
      </sheetData>
      <sheetData sheetId="32">
        <row r="79">
          <cell r="D79">
            <v>1.25</v>
          </cell>
          <cell r="F79">
            <v>1.8</v>
          </cell>
          <cell r="G79">
            <v>3.22</v>
          </cell>
        </row>
      </sheetData>
      <sheetData sheetId="33">
        <row r="79">
          <cell r="D79">
            <v>1.25</v>
          </cell>
          <cell r="F79">
            <v>1.8</v>
          </cell>
          <cell r="G79">
            <v>3.07</v>
          </cell>
        </row>
      </sheetData>
      <sheetData sheetId="34">
        <row r="79">
          <cell r="D79">
            <v>1.25</v>
          </cell>
          <cell r="F79">
            <v>1.8</v>
          </cell>
          <cell r="G79">
            <v>3.79</v>
          </cell>
        </row>
      </sheetData>
      <sheetData sheetId="35">
        <row r="79">
          <cell r="D79">
            <v>1.6</v>
          </cell>
          <cell r="F79">
            <v>2.15</v>
          </cell>
          <cell r="G79">
            <v>3.79</v>
          </cell>
        </row>
      </sheetData>
      <sheetData sheetId="36">
        <row r="79">
          <cell r="D79">
            <v>1.4</v>
          </cell>
          <cell r="F79">
            <v>1.95</v>
          </cell>
          <cell r="G79">
            <v>3.94</v>
          </cell>
        </row>
      </sheetData>
      <sheetData sheetId="37">
        <row r="79">
          <cell r="D79">
            <v>1.1000000000000001</v>
          </cell>
          <cell r="F79">
            <v>1.65</v>
          </cell>
          <cell r="G79">
            <v>3.94</v>
          </cell>
        </row>
      </sheetData>
      <sheetData sheetId="38">
        <row r="79">
          <cell r="D79">
            <v>0.9</v>
          </cell>
          <cell r="F79">
            <v>1.45</v>
          </cell>
          <cell r="G79">
            <v>3.71</v>
          </cell>
        </row>
      </sheetData>
      <sheetData sheetId="39">
        <row r="79">
          <cell r="D79">
            <v>0.6</v>
          </cell>
          <cell r="F79">
            <v>1.1499999999999999</v>
          </cell>
          <cell r="G79">
            <v>3.41</v>
          </cell>
        </row>
      </sheetData>
      <sheetData sheetId="40">
        <row r="79">
          <cell r="D79">
            <v>0.65</v>
          </cell>
          <cell r="F79">
            <v>1.2</v>
          </cell>
          <cell r="G79">
            <v>3.6</v>
          </cell>
        </row>
      </sheetData>
      <sheetData sheetId="41">
        <row r="79">
          <cell r="D79">
            <v>0.6</v>
          </cell>
          <cell r="F79">
            <v>1.1499999999999999</v>
          </cell>
          <cell r="G79">
            <v>3.61</v>
          </cell>
        </row>
      </sheetData>
      <sheetData sheetId="42">
        <row r="79">
          <cell r="D79">
            <v>0.55000000000000004</v>
          </cell>
          <cell r="F79">
            <v>1.1000000000000001</v>
          </cell>
          <cell r="G79">
            <v>3.36</v>
          </cell>
        </row>
      </sheetData>
      <sheetData sheetId="43">
        <row r="79">
          <cell r="D79">
            <v>0.55000000000000004</v>
          </cell>
          <cell r="F79">
            <v>1.1000000000000001</v>
          </cell>
          <cell r="G79">
            <v>3.36</v>
          </cell>
        </row>
      </sheetData>
      <sheetData sheetId="44">
        <row r="79">
          <cell r="D79">
            <v>0.53</v>
          </cell>
          <cell r="F79">
            <v>1.08</v>
          </cell>
          <cell r="G79">
            <v>3.18</v>
          </cell>
        </row>
      </sheetData>
      <sheetData sheetId="45">
        <row r="79">
          <cell r="D79">
            <v>0.5</v>
          </cell>
          <cell r="F79">
            <v>1.08</v>
          </cell>
          <cell r="G79">
            <v>3.22</v>
          </cell>
        </row>
      </sheetData>
      <sheetData sheetId="46">
        <row r="79">
          <cell r="D79">
            <v>0.5</v>
          </cell>
          <cell r="F79">
            <v>1.05</v>
          </cell>
          <cell r="G79">
            <v>3.25</v>
          </cell>
        </row>
      </sheetData>
      <sheetData sheetId="47">
        <row r="79">
          <cell r="D79">
            <v>0.53</v>
          </cell>
          <cell r="F79">
            <v>1.08</v>
          </cell>
          <cell r="G79">
            <v>3.02</v>
          </cell>
        </row>
      </sheetData>
      <sheetData sheetId="48">
        <row r="79">
          <cell r="D79">
            <v>0.75</v>
          </cell>
          <cell r="F79">
            <v>1.3</v>
          </cell>
          <cell r="G79">
            <v>3.05</v>
          </cell>
        </row>
      </sheetData>
      <sheetData sheetId="49">
        <row r="79">
          <cell r="D79">
            <v>0.75</v>
          </cell>
          <cell r="F79">
            <v>1.3</v>
          </cell>
          <cell r="G79">
            <v>3.05</v>
          </cell>
        </row>
      </sheetData>
      <sheetData sheetId="50">
        <row r="79">
          <cell r="D79">
            <v>0.7</v>
          </cell>
          <cell r="F79">
            <v>1.25</v>
          </cell>
          <cell r="G79">
            <v>3.09</v>
          </cell>
        </row>
      </sheetData>
      <sheetData sheetId="51">
        <row r="79">
          <cell r="D79">
            <v>0.7</v>
          </cell>
          <cell r="F79">
            <v>1.25</v>
          </cell>
          <cell r="G79">
            <v>3.19</v>
          </cell>
        </row>
      </sheetData>
      <sheetData sheetId="5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B66" sqref="B66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3" customWidth="1"/>
    <col min="15" max="17" width="6.42578125" style="14" customWidth="1"/>
    <col min="18" max="18" width="11.42578125" style="15" customWidth="1"/>
    <col min="19" max="32" width="11.42578125" style="14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6.5" customHeight="1"/>
    <row r="6" spans="2:36" s="5" customFormat="1" ht="25.5" customHeight="1">
      <c r="B6" s="39" t="s">
        <v>23</v>
      </c>
      <c r="C6" s="39"/>
      <c r="D6" s="39"/>
      <c r="E6" s="39"/>
      <c r="F6" s="39"/>
      <c r="G6" s="39"/>
      <c r="H6" s="39"/>
      <c r="I6" s="39"/>
      <c r="J6" s="39"/>
      <c r="K6" s="39"/>
      <c r="L6" s="39"/>
      <c r="N6" s="16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9"/>
      <c r="AH6" s="9"/>
      <c r="AI6" s="9"/>
      <c r="AJ6" s="9"/>
    </row>
    <row r="7" spans="2:36" ht="20.100000000000001" customHeight="1">
      <c r="B7" s="10" t="s">
        <v>19</v>
      </c>
      <c r="C7" s="11"/>
      <c r="D7" s="11"/>
      <c r="E7" s="11"/>
      <c r="F7" s="11"/>
      <c r="G7" s="12"/>
      <c r="H7" s="12"/>
      <c r="I7" s="12"/>
      <c r="J7" s="12"/>
      <c r="K7" s="12"/>
      <c r="L7" s="12"/>
    </row>
    <row r="8" spans="2:36" ht="21.75" customHeight="1">
      <c r="B8" s="40" t="s">
        <v>28</v>
      </c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2:36" ht="22.5" customHeight="1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2:36" ht="32.25" customHeight="1">
      <c r="B10" s="36" t="s">
        <v>0</v>
      </c>
      <c r="C10" s="7" t="s">
        <v>15</v>
      </c>
      <c r="D10" s="7" t="s">
        <v>16</v>
      </c>
      <c r="E10" s="7" t="s">
        <v>17</v>
      </c>
      <c r="F10" s="8" t="s">
        <v>18</v>
      </c>
    </row>
    <row r="11" spans="2:36" ht="12.75" customHeight="1">
      <c r="B11" s="36"/>
      <c r="C11" s="37" t="s">
        <v>20</v>
      </c>
      <c r="D11" s="37"/>
      <c r="E11" s="37"/>
      <c r="F11" s="38"/>
    </row>
    <row r="12" spans="2:36" ht="9.9499999999999993" customHeight="1">
      <c r="B12" s="28">
        <v>1</v>
      </c>
      <c r="C12" s="29">
        <v>0.43780000000000002</v>
      </c>
      <c r="D12" s="29">
        <f>'[1]01'!$D$79</f>
        <v>0.7</v>
      </c>
      <c r="E12" s="29">
        <f>'[1]01'!$F$79</f>
        <v>1.2</v>
      </c>
      <c r="F12" s="29">
        <f>'[1]01'!$G$79</f>
        <v>2.83</v>
      </c>
    </row>
    <row r="13" spans="2:36" ht="9.9499999999999993" customHeight="1">
      <c r="B13" s="30">
        <v>2</v>
      </c>
      <c r="C13" s="33">
        <v>0.43780000000000002</v>
      </c>
      <c r="D13" s="33">
        <f>'[1]02'!$D$79</f>
        <v>0.8</v>
      </c>
      <c r="E13" s="33">
        <f>'[1]02'!$F$79</f>
        <v>1.3</v>
      </c>
      <c r="F13" s="33">
        <f>'[1]02'!$G$79</f>
        <v>2.8</v>
      </c>
    </row>
    <row r="14" spans="2:36" ht="9.9499999999999993" customHeight="1">
      <c r="B14" s="28">
        <v>3</v>
      </c>
      <c r="C14" s="29">
        <v>0.43780000000000002</v>
      </c>
      <c r="D14" s="29">
        <f>'[1]03'!$D$79</f>
        <v>0.85</v>
      </c>
      <c r="E14" s="29">
        <f>'[1]03'!$F$79</f>
        <v>1.35</v>
      </c>
      <c r="F14" s="29">
        <f>'[1]03'!$G$79</f>
        <v>2.88</v>
      </c>
    </row>
    <row r="15" spans="2:36" ht="9.9499999999999993" customHeight="1">
      <c r="B15" s="30">
        <v>4</v>
      </c>
      <c r="C15" s="31">
        <v>0.43780000000000002</v>
      </c>
      <c r="D15" s="31">
        <f>'[1]04'!$D$79</f>
        <v>0.85</v>
      </c>
      <c r="E15" s="31">
        <f>'[1]04'!$F$79</f>
        <v>1.43</v>
      </c>
      <c r="F15" s="31">
        <f>'[1]04'!$G$79</f>
        <v>3.16</v>
      </c>
    </row>
    <row r="16" spans="2:36" ht="9.9499999999999993" customHeight="1">
      <c r="B16" s="28">
        <v>5</v>
      </c>
      <c r="C16" s="29">
        <v>0.43780000000000002</v>
      </c>
      <c r="D16" s="29">
        <f>'[1]05'!$D$79</f>
        <v>0.8</v>
      </c>
      <c r="E16" s="29">
        <f>'[1]05'!$F$79</f>
        <v>1.35</v>
      </c>
      <c r="F16" s="29">
        <f>'[1]05'!$G$79</f>
        <v>3.12</v>
      </c>
    </row>
    <row r="17" spans="2:32" ht="9.9499999999999993" customHeight="1">
      <c r="B17" s="30">
        <v>6</v>
      </c>
      <c r="C17" s="31">
        <v>0.43780000000000002</v>
      </c>
      <c r="D17" s="31">
        <f>'[1]06'!$D$79</f>
        <v>0.8</v>
      </c>
      <c r="E17" s="31">
        <f>'[1]06'!$F$79</f>
        <v>1.3</v>
      </c>
      <c r="F17" s="31">
        <f>'[1]06'!$G$79</f>
        <v>3.07</v>
      </c>
    </row>
    <row r="18" spans="2:32" ht="9.9499999999999993" customHeight="1">
      <c r="B18" s="28">
        <v>7</v>
      </c>
      <c r="C18" s="29">
        <v>0.43780000000000002</v>
      </c>
      <c r="D18" s="29">
        <f>'[1]07'!$D$79</f>
        <v>0.55000000000000004</v>
      </c>
      <c r="E18" s="29">
        <f>'[1]07'!$F$79</f>
        <v>1.05</v>
      </c>
      <c r="F18" s="29">
        <f>'[1]07'!$G$79</f>
        <v>3.1</v>
      </c>
    </row>
    <row r="19" spans="2:32" ht="9.9499999999999993" customHeight="1">
      <c r="B19" s="30">
        <v>8</v>
      </c>
      <c r="C19" s="31">
        <v>0.43780000000000002</v>
      </c>
      <c r="D19" s="31">
        <f>'[1]08'!$D$79</f>
        <v>0.5</v>
      </c>
      <c r="E19" s="31">
        <f>'[1]08'!$F$79</f>
        <v>1</v>
      </c>
      <c r="F19" s="31">
        <f>'[1]08'!$G$79</f>
        <v>3.08</v>
      </c>
    </row>
    <row r="20" spans="2:32" ht="9.9499999999999993" customHeight="1">
      <c r="B20" s="28">
        <v>9</v>
      </c>
      <c r="C20" s="29">
        <v>0.43780000000000002</v>
      </c>
      <c r="D20" s="29">
        <f>'[1]09'!$D$79</f>
        <v>0.5</v>
      </c>
      <c r="E20" s="29">
        <f>'[1]09'!$F$79</f>
        <v>1.05</v>
      </c>
      <c r="F20" s="29">
        <f>'[1]09'!$G$79</f>
        <v>3</v>
      </c>
    </row>
    <row r="21" spans="2:32" ht="9.9499999999999993" customHeight="1">
      <c r="B21" s="30">
        <v>10</v>
      </c>
      <c r="C21" s="31">
        <v>0.43780000000000002</v>
      </c>
      <c r="D21" s="31">
        <f>'[1]10'!$D$79</f>
        <v>0.65</v>
      </c>
      <c r="E21" s="31">
        <f>'[1]10'!$F$79</f>
        <v>1.2</v>
      </c>
      <c r="F21" s="31">
        <f>'[1]10'!$G$79</f>
        <v>2.95</v>
      </c>
    </row>
    <row r="22" spans="2:32" ht="9.9499999999999993" customHeight="1">
      <c r="B22" s="28">
        <v>11</v>
      </c>
      <c r="C22" s="29">
        <v>0.43780000000000002</v>
      </c>
      <c r="D22" s="29">
        <f>'[1]11'!$D$79</f>
        <v>0.65</v>
      </c>
      <c r="E22" s="29">
        <f>'[1]11'!$F$79</f>
        <v>1.2</v>
      </c>
      <c r="F22" s="29">
        <f>'[1]11'!$G$79</f>
        <v>3</v>
      </c>
    </row>
    <row r="23" spans="2:32" ht="9.9499999999999993" customHeight="1">
      <c r="B23" s="30">
        <v>12</v>
      </c>
      <c r="C23" s="31">
        <v>0.43780000000000002</v>
      </c>
      <c r="D23" s="31">
        <f>'[1]12'!$D$79</f>
        <v>0.7</v>
      </c>
      <c r="E23" s="31">
        <f>'[1]12'!$F$79</f>
        <v>1.25</v>
      </c>
      <c r="F23" s="31">
        <f>'[1]12'!$G$79</f>
        <v>3.04</v>
      </c>
    </row>
    <row r="24" spans="2:32" ht="9.9499999999999993" customHeight="1">
      <c r="B24" s="28">
        <v>13</v>
      </c>
      <c r="C24" s="29">
        <v>0.43780000000000002</v>
      </c>
      <c r="D24" s="34"/>
      <c r="E24" s="34"/>
      <c r="F24" s="29">
        <f>'[1]13'!$G$79</f>
        <v>3.11</v>
      </c>
    </row>
    <row r="25" spans="2:32" ht="9.9499999999999993" customHeight="1">
      <c r="B25" s="30">
        <v>14</v>
      </c>
      <c r="C25" s="31">
        <v>0.43780000000000002</v>
      </c>
      <c r="D25" s="35"/>
      <c r="E25" s="35"/>
      <c r="F25" s="31">
        <f>'[1]14'!$G$79</f>
        <v>3.1</v>
      </c>
      <c r="S25" s="17" t="s">
        <v>21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2:32" ht="9.9499999999999993" customHeight="1">
      <c r="B26" s="28">
        <v>15</v>
      </c>
      <c r="C26" s="29">
        <v>0.43780000000000002</v>
      </c>
      <c r="D26" s="34"/>
      <c r="E26" s="34"/>
      <c r="F26" s="29">
        <f>'[1]15'!$G$79</f>
        <v>3.11</v>
      </c>
      <c r="S26" s="18"/>
      <c r="T26" s="19" t="s">
        <v>2</v>
      </c>
      <c r="U26" s="19" t="s">
        <v>3</v>
      </c>
      <c r="V26" s="19" t="s">
        <v>4</v>
      </c>
      <c r="W26" s="19" t="s">
        <v>5</v>
      </c>
      <c r="X26" s="19" t="s">
        <v>6</v>
      </c>
      <c r="Y26" s="19" t="s">
        <v>7</v>
      </c>
      <c r="Z26" s="19" t="s">
        <v>8</v>
      </c>
      <c r="AA26" s="19" t="s">
        <v>9</v>
      </c>
      <c r="AB26" s="19" t="s">
        <v>10</v>
      </c>
      <c r="AC26" s="19" t="s">
        <v>11</v>
      </c>
      <c r="AD26" s="19" t="s">
        <v>12</v>
      </c>
      <c r="AE26" s="19" t="s">
        <v>13</v>
      </c>
      <c r="AF26" s="19" t="s">
        <v>14</v>
      </c>
    </row>
    <row r="27" spans="2:32" ht="9.9499999999999993" customHeight="1">
      <c r="B27" s="30">
        <v>16</v>
      </c>
      <c r="C27" s="31">
        <v>0.43780000000000002</v>
      </c>
      <c r="D27" s="35"/>
      <c r="E27" s="35"/>
      <c r="F27" s="31">
        <f>'[1]16'!$G$79</f>
        <v>3.13</v>
      </c>
      <c r="S27" s="20">
        <v>2019</v>
      </c>
      <c r="T27" s="21">
        <v>0.38749999999999996</v>
      </c>
      <c r="U27" s="21">
        <v>0.41</v>
      </c>
      <c r="V27" s="21"/>
      <c r="W27" s="21"/>
      <c r="X27" s="21">
        <v>0.46600000000000003</v>
      </c>
      <c r="Y27" s="21">
        <v>0.38</v>
      </c>
      <c r="Z27" s="21">
        <v>0.85</v>
      </c>
      <c r="AA27" s="21">
        <v>1.2250000000000001</v>
      </c>
      <c r="AB27" s="21">
        <v>1</v>
      </c>
      <c r="AC27" s="21">
        <v>0.44400000000000006</v>
      </c>
      <c r="AD27" s="21">
        <v>0.63749999999999996</v>
      </c>
      <c r="AE27" s="21">
        <v>0.47499999999999998</v>
      </c>
      <c r="AF27" s="22">
        <v>0.62750000000000006</v>
      </c>
    </row>
    <row r="28" spans="2:32" ht="9.9499999999999993" customHeight="1">
      <c r="B28" s="28">
        <v>17</v>
      </c>
      <c r="C28" s="29">
        <v>0.43780000000000002</v>
      </c>
      <c r="D28" s="29">
        <f>'[1]17'!$D$79</f>
        <v>0.7</v>
      </c>
      <c r="E28" s="29"/>
      <c r="F28" s="29">
        <f>'[1]17'!$G$79</f>
        <v>3.15</v>
      </c>
      <c r="S28" s="20">
        <v>2020</v>
      </c>
      <c r="T28" s="21">
        <v>0.54</v>
      </c>
      <c r="U28" s="21">
        <v>0.375</v>
      </c>
      <c r="V28" s="21">
        <v>0.45</v>
      </c>
      <c r="W28" s="21">
        <v>0.8</v>
      </c>
      <c r="X28" s="21">
        <v>0.76249999999999996</v>
      </c>
      <c r="Y28" s="21">
        <v>1.2</v>
      </c>
      <c r="Z28" s="21">
        <v>0.55999999999999994</v>
      </c>
      <c r="AA28" s="21">
        <v>0.5</v>
      </c>
      <c r="AB28" s="21">
        <v>0.6875</v>
      </c>
      <c r="AC28" s="21">
        <v>0.6</v>
      </c>
      <c r="AD28" s="21">
        <v>0.36249999999999999</v>
      </c>
      <c r="AE28" s="21">
        <v>0.32</v>
      </c>
      <c r="AF28" s="22">
        <v>0.59645833333333331</v>
      </c>
    </row>
    <row r="29" spans="2:32" ht="9.9499999999999993" customHeight="1">
      <c r="B29" s="30">
        <v>18</v>
      </c>
      <c r="C29" s="31">
        <v>0.43780000000000002</v>
      </c>
      <c r="D29" s="31">
        <f>'[1]18'!$D$79</f>
        <v>0.6</v>
      </c>
      <c r="E29" s="31">
        <f>'[1]18'!$F$79</f>
        <v>1.1499999999999999</v>
      </c>
      <c r="F29" s="31">
        <f>'[1]18'!$G$79</f>
        <v>3.06</v>
      </c>
      <c r="G29" s="1"/>
      <c r="S29" s="20">
        <v>2021</v>
      </c>
      <c r="T29" s="21">
        <v>0.57500000000000007</v>
      </c>
      <c r="U29" s="21">
        <v>0.3125</v>
      </c>
      <c r="V29" s="21">
        <v>0.32499999999999996</v>
      </c>
      <c r="W29" s="21"/>
      <c r="X29" s="21">
        <v>0.55000000000000004</v>
      </c>
      <c r="Y29" s="21">
        <v>0.5</v>
      </c>
      <c r="Z29" s="21">
        <v>0.66999999999999993</v>
      </c>
      <c r="AA29" s="21">
        <v>0.76250000000000007</v>
      </c>
      <c r="AB29" s="21">
        <v>0.91799999999999993</v>
      </c>
      <c r="AC29" s="21">
        <v>0.53750000000000009</v>
      </c>
      <c r="AD29" s="21">
        <v>0.53750000000000009</v>
      </c>
      <c r="AE29" s="21">
        <v>0.52400000000000002</v>
      </c>
      <c r="AF29" s="22">
        <v>0.56472727272727274</v>
      </c>
    </row>
    <row r="30" spans="2:32" ht="9.9499999999999993" customHeight="1">
      <c r="B30" s="28">
        <v>19</v>
      </c>
      <c r="C30" s="29">
        <v>0.43780000000000002</v>
      </c>
      <c r="D30" s="29">
        <f>'[1]19'!$D$79</f>
        <v>0.6</v>
      </c>
      <c r="E30" s="29">
        <f>'[1]19'!$F$79</f>
        <v>1.1499999999999999</v>
      </c>
      <c r="F30" s="29">
        <f>'[1]19'!$G$79</f>
        <v>3.11</v>
      </c>
      <c r="S30" s="20">
        <v>2022</v>
      </c>
      <c r="T30" s="21">
        <v>0.52500000000000002</v>
      </c>
      <c r="U30" s="21">
        <v>0.47749999999999998</v>
      </c>
      <c r="V30" s="21">
        <v>0.47666666666666663</v>
      </c>
      <c r="W30" s="21"/>
      <c r="X30" s="21">
        <v>0.5</v>
      </c>
      <c r="Y30" s="21">
        <v>0.58000000000000007</v>
      </c>
      <c r="Z30" s="21">
        <v>0.82500000000000007</v>
      </c>
      <c r="AA30" s="21">
        <v>1.0874999999999999</v>
      </c>
      <c r="AB30" s="21">
        <v>1.2124999999999999</v>
      </c>
      <c r="AC30" s="21">
        <v>0.83000000000000007</v>
      </c>
      <c r="AD30" s="21">
        <v>0.5</v>
      </c>
      <c r="AE30" s="21">
        <v>0.626</v>
      </c>
      <c r="AF30" s="22">
        <v>0.6945606060606061</v>
      </c>
    </row>
    <row r="31" spans="2:32" ht="9.9499999999999993" customHeight="1">
      <c r="B31" s="30">
        <v>20</v>
      </c>
      <c r="C31" s="31">
        <v>0.43780000000000002</v>
      </c>
      <c r="D31" s="31">
        <f>'[1]20'!$D$79</f>
        <v>0.6</v>
      </c>
      <c r="E31" s="31">
        <f>'[1]20'!$F$79</f>
        <v>1.1499999999999999</v>
      </c>
      <c r="F31" s="31">
        <f>'[1]20'!$G$79</f>
        <v>3.11</v>
      </c>
      <c r="S31" s="20">
        <v>2023</v>
      </c>
      <c r="T31" s="21">
        <v>0.72499999999999998</v>
      </c>
      <c r="U31" s="21">
        <v>0.86250000000000004</v>
      </c>
      <c r="V31" s="21">
        <v>0.67999999999999994</v>
      </c>
      <c r="W31" s="21"/>
      <c r="X31" s="21">
        <v>0.7</v>
      </c>
      <c r="Y31" s="21">
        <v>0.77499999999999991</v>
      </c>
      <c r="Z31" s="21">
        <v>1.2250000000000001</v>
      </c>
      <c r="AA31" s="21">
        <v>1.3599999999999999</v>
      </c>
      <c r="AB31" s="21">
        <v>1.2</v>
      </c>
      <c r="AC31" s="21">
        <v>1.075</v>
      </c>
      <c r="AD31" s="21">
        <v>0.93</v>
      </c>
      <c r="AE31" s="21">
        <v>0.82499999999999996</v>
      </c>
      <c r="AF31" s="22">
        <v>0.94159090909090903</v>
      </c>
    </row>
    <row r="32" spans="2:32" ht="9.9499999999999993" customHeight="1">
      <c r="B32" s="28">
        <v>21</v>
      </c>
      <c r="C32" s="29">
        <v>0.43780000000000002</v>
      </c>
      <c r="D32" s="29">
        <f>'[1]21'!$D$79</f>
        <v>0.65</v>
      </c>
      <c r="E32" s="29">
        <f>'[1]21'!$F$79</f>
        <v>1.2</v>
      </c>
      <c r="F32" s="29">
        <f>'[1]21'!$G$79</f>
        <v>3.01</v>
      </c>
      <c r="S32" s="20">
        <v>2024</v>
      </c>
      <c r="T32" s="21">
        <v>0.77500000000000013</v>
      </c>
      <c r="U32" s="21">
        <v>0.39</v>
      </c>
      <c r="V32" s="21"/>
      <c r="W32" s="21">
        <v>0.6</v>
      </c>
      <c r="X32" s="21">
        <v>0.58200000000000007</v>
      </c>
      <c r="Y32" s="21">
        <v>0.53</v>
      </c>
      <c r="Z32" s="21">
        <v>0.9</v>
      </c>
      <c r="AA32" s="21">
        <v>1.2100000000000002</v>
      </c>
      <c r="AB32" s="21">
        <v>1.2833333333333332</v>
      </c>
      <c r="AC32" s="21">
        <v>0.85</v>
      </c>
      <c r="AD32" s="21">
        <v>0.56999999999999995</v>
      </c>
      <c r="AE32" s="21">
        <v>0.7</v>
      </c>
      <c r="AF32" s="22">
        <f t="shared" ref="AF32:AF35" si="0">AVERAGE(T32:AE32)</f>
        <v>0.76275757575757586</v>
      </c>
    </row>
    <row r="33" spans="2:32" ht="9.9499999999999993" customHeight="1">
      <c r="B33" s="30">
        <v>22</v>
      </c>
      <c r="C33" s="31">
        <v>0.43780000000000002</v>
      </c>
      <c r="D33" s="31">
        <f>'[1]22'!$D$79</f>
        <v>0.6</v>
      </c>
      <c r="E33" s="31">
        <f>'[1]22'!$F$79</f>
        <v>1.1499999999999999</v>
      </c>
      <c r="F33" s="31">
        <f>'[1]22'!$G$79</f>
        <v>2.99</v>
      </c>
      <c r="S33" s="20" t="s">
        <v>24</v>
      </c>
      <c r="T33" s="21">
        <f>MAX(T27:T32)</f>
        <v>0.77500000000000013</v>
      </c>
      <c r="U33" s="21">
        <f t="shared" ref="U33:AE33" si="1">MAX(U27:U32)</f>
        <v>0.86250000000000004</v>
      </c>
      <c r="V33" s="21">
        <f t="shared" si="1"/>
        <v>0.67999999999999994</v>
      </c>
      <c r="W33" s="21">
        <f t="shared" si="1"/>
        <v>0.8</v>
      </c>
      <c r="X33" s="21">
        <f t="shared" si="1"/>
        <v>0.76249999999999996</v>
      </c>
      <c r="Y33" s="21">
        <f t="shared" si="1"/>
        <v>1.2</v>
      </c>
      <c r="Z33" s="21">
        <f t="shared" si="1"/>
        <v>1.2250000000000001</v>
      </c>
      <c r="AA33" s="21">
        <f t="shared" si="1"/>
        <v>1.3599999999999999</v>
      </c>
      <c r="AB33" s="21">
        <f t="shared" si="1"/>
        <v>1.2833333333333332</v>
      </c>
      <c r="AC33" s="21">
        <f t="shared" si="1"/>
        <v>1.075</v>
      </c>
      <c r="AD33" s="21">
        <f t="shared" si="1"/>
        <v>0.93</v>
      </c>
      <c r="AE33" s="21">
        <f t="shared" si="1"/>
        <v>0.82499999999999996</v>
      </c>
      <c r="AF33" s="22">
        <f t="shared" si="0"/>
        <v>0.98152777777777755</v>
      </c>
    </row>
    <row r="34" spans="2:32" ht="9.9499999999999993" customHeight="1">
      <c r="B34" s="28">
        <v>23</v>
      </c>
      <c r="C34" s="29">
        <v>0.43780000000000002</v>
      </c>
      <c r="D34" s="29">
        <f>'[1]23'!$D$79</f>
        <v>0.6</v>
      </c>
      <c r="E34" s="29">
        <f>'[1]23'!$F$79</f>
        <v>1.1499999999999999</v>
      </c>
      <c r="F34" s="29">
        <f>'[1]23'!$G$79</f>
        <v>2.99</v>
      </c>
      <c r="S34" s="20" t="s">
        <v>25</v>
      </c>
      <c r="T34" s="21">
        <f>MIN(T27:T32)</f>
        <v>0.38749999999999996</v>
      </c>
      <c r="U34" s="21">
        <f t="shared" ref="U34:AE34" si="2">MIN(U27:U32)</f>
        <v>0.3125</v>
      </c>
      <c r="V34" s="21">
        <f t="shared" si="2"/>
        <v>0.32499999999999996</v>
      </c>
      <c r="W34" s="21">
        <f t="shared" si="2"/>
        <v>0.6</v>
      </c>
      <c r="X34" s="21">
        <f t="shared" si="2"/>
        <v>0.46600000000000003</v>
      </c>
      <c r="Y34" s="21">
        <f t="shared" si="2"/>
        <v>0.38</v>
      </c>
      <c r="Z34" s="21">
        <f t="shared" si="2"/>
        <v>0.55999999999999994</v>
      </c>
      <c r="AA34" s="21">
        <f t="shared" si="2"/>
        <v>0.5</v>
      </c>
      <c r="AB34" s="21">
        <f t="shared" si="2"/>
        <v>0.6875</v>
      </c>
      <c r="AC34" s="21">
        <f t="shared" si="2"/>
        <v>0.44400000000000006</v>
      </c>
      <c r="AD34" s="21">
        <f t="shared" si="2"/>
        <v>0.36249999999999999</v>
      </c>
      <c r="AE34" s="21">
        <f t="shared" si="2"/>
        <v>0.32</v>
      </c>
      <c r="AF34" s="22">
        <f t="shared" si="0"/>
        <v>0.44541666666666674</v>
      </c>
    </row>
    <row r="35" spans="2:32" ht="9.9499999999999993" customHeight="1">
      <c r="B35" s="30">
        <v>24</v>
      </c>
      <c r="C35" s="31">
        <v>0.43780000000000002</v>
      </c>
      <c r="D35" s="31">
        <f>'[1]24'!$D$79</f>
        <v>0.6</v>
      </c>
      <c r="E35" s="31">
        <f>'[1]24'!$F$79</f>
        <v>1.1499999999999999</v>
      </c>
      <c r="F35" s="31">
        <f>'[1]24'!$G$79</f>
        <v>3.28</v>
      </c>
      <c r="S35" s="20" t="s">
        <v>26</v>
      </c>
      <c r="T35" s="21">
        <f>AVERAGE(T27:T32)</f>
        <v>0.58791666666666664</v>
      </c>
      <c r="U35" s="21">
        <f t="shared" ref="U35:AE35" si="3">AVERAGE(U27:U32)</f>
        <v>0.47125</v>
      </c>
      <c r="V35" s="21">
        <f t="shared" si="3"/>
        <v>0.48291666666666661</v>
      </c>
      <c r="W35" s="21">
        <f t="shared" si="3"/>
        <v>0.7</v>
      </c>
      <c r="X35" s="21">
        <f t="shared" si="3"/>
        <v>0.5934166666666667</v>
      </c>
      <c r="Y35" s="21">
        <f t="shared" si="3"/>
        <v>0.66083333333333327</v>
      </c>
      <c r="Z35" s="21">
        <f t="shared" si="3"/>
        <v>0.83833333333333349</v>
      </c>
      <c r="AA35" s="21">
        <f t="shared" si="3"/>
        <v>1.0241666666666667</v>
      </c>
      <c r="AB35" s="21">
        <f t="shared" si="3"/>
        <v>1.0502222222222222</v>
      </c>
      <c r="AC35" s="21">
        <f t="shared" si="3"/>
        <v>0.72275</v>
      </c>
      <c r="AD35" s="21">
        <f t="shared" si="3"/>
        <v>0.58958333333333335</v>
      </c>
      <c r="AE35" s="21">
        <f t="shared" si="3"/>
        <v>0.57833333333333325</v>
      </c>
      <c r="AF35" s="22">
        <f t="shared" si="0"/>
        <v>0.69164351851851846</v>
      </c>
    </row>
    <row r="36" spans="2:32" ht="9.9499999999999993" customHeight="1">
      <c r="B36" s="28">
        <v>25</v>
      </c>
      <c r="C36" s="29">
        <v>0.43780000000000002</v>
      </c>
      <c r="D36" s="29">
        <f>'[1]25'!$D$79</f>
        <v>0.6</v>
      </c>
      <c r="E36" s="29">
        <f>'[1]25'!$F$79</f>
        <v>1.1499999999999999</v>
      </c>
      <c r="F36" s="29">
        <f>'[1]25'!$G$79</f>
        <v>3.23</v>
      </c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9.9499999999999993" customHeight="1">
      <c r="B37" s="30">
        <v>26</v>
      </c>
      <c r="C37" s="31">
        <v>0.43780000000000002</v>
      </c>
      <c r="D37" s="31">
        <f>'[1]26'!$D$79</f>
        <v>0.6</v>
      </c>
      <c r="E37" s="31">
        <f>'[1]26'!$F$79</f>
        <v>1.1499999999999999</v>
      </c>
      <c r="F37" s="31">
        <f>'[1]26'!$G$79</f>
        <v>3.23</v>
      </c>
      <c r="S37" s="17" t="s">
        <v>1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2:32" ht="9.9499999999999993" customHeight="1">
      <c r="B38" s="28">
        <v>27</v>
      </c>
      <c r="C38" s="29">
        <v>0.43780000000000002</v>
      </c>
      <c r="D38" s="29">
        <f>'[1]27'!$D$79</f>
        <v>0.65</v>
      </c>
      <c r="E38" s="29">
        <f>'[1]27'!$F$79</f>
        <v>1.2</v>
      </c>
      <c r="F38" s="29">
        <f>'[1]27'!$G$79</f>
        <v>3.12</v>
      </c>
      <c r="S38" s="18"/>
      <c r="T38" s="19" t="s">
        <v>2</v>
      </c>
      <c r="U38" s="19" t="s">
        <v>3</v>
      </c>
      <c r="V38" s="19" t="s">
        <v>4</v>
      </c>
      <c r="W38" s="19" t="s">
        <v>5</v>
      </c>
      <c r="X38" s="19" t="s">
        <v>6</v>
      </c>
      <c r="Y38" s="19" t="s">
        <v>7</v>
      </c>
      <c r="Z38" s="19" t="s">
        <v>8</v>
      </c>
      <c r="AA38" s="19" t="s">
        <v>9</v>
      </c>
      <c r="AB38" s="19" t="s">
        <v>10</v>
      </c>
      <c r="AC38" s="19" t="s">
        <v>11</v>
      </c>
      <c r="AD38" s="19" t="s">
        <v>12</v>
      </c>
      <c r="AE38" s="19" t="s">
        <v>13</v>
      </c>
      <c r="AF38" s="18"/>
    </row>
    <row r="39" spans="2:32" ht="9.9499999999999993" customHeight="1">
      <c r="B39" s="30">
        <v>28</v>
      </c>
      <c r="C39" s="31">
        <v>0.43780000000000002</v>
      </c>
      <c r="D39" s="31">
        <f>'[1]28'!$D$79</f>
        <v>0.65</v>
      </c>
      <c r="E39" s="31">
        <f>'[1]28'!$F$79</f>
        <v>1.2</v>
      </c>
      <c r="F39" s="31">
        <f>'[1]28'!$G$79</f>
        <v>2.99</v>
      </c>
      <c r="S39" s="20" t="s">
        <v>27</v>
      </c>
      <c r="T39" s="21">
        <f t="shared" ref="T39:AE41" si="4">T33</f>
        <v>0.77500000000000013</v>
      </c>
      <c r="U39" s="21">
        <f t="shared" si="4"/>
        <v>0.86250000000000004</v>
      </c>
      <c r="V39" s="21">
        <f t="shared" si="4"/>
        <v>0.67999999999999994</v>
      </c>
      <c r="W39" s="21">
        <f t="shared" si="4"/>
        <v>0.8</v>
      </c>
      <c r="X39" s="21">
        <f t="shared" si="4"/>
        <v>0.76249999999999996</v>
      </c>
      <c r="Y39" s="21">
        <f t="shared" si="4"/>
        <v>1.2</v>
      </c>
      <c r="Z39" s="21">
        <f t="shared" si="4"/>
        <v>1.2250000000000001</v>
      </c>
      <c r="AA39" s="21">
        <f t="shared" si="4"/>
        <v>1.3599999999999999</v>
      </c>
      <c r="AB39" s="21">
        <f t="shared" si="4"/>
        <v>1.2833333333333332</v>
      </c>
      <c r="AC39" s="21">
        <f t="shared" si="4"/>
        <v>1.075</v>
      </c>
      <c r="AD39" s="21">
        <f t="shared" si="4"/>
        <v>0.93</v>
      </c>
      <c r="AE39" s="21">
        <f t="shared" si="4"/>
        <v>0.82499999999999996</v>
      </c>
      <c r="AF39" s="18"/>
    </row>
    <row r="40" spans="2:32" ht="9.9499999999999993" customHeight="1">
      <c r="B40" s="28">
        <v>29</v>
      </c>
      <c r="C40" s="29">
        <v>0.43780000000000002</v>
      </c>
      <c r="D40" s="29">
        <f>'[1]29'!$D$79</f>
        <v>1</v>
      </c>
      <c r="E40" s="29">
        <f>'[1]29'!$F$79</f>
        <v>1.55</v>
      </c>
      <c r="F40" s="29">
        <f>'[1]29'!$G$79</f>
        <v>2.92</v>
      </c>
      <c r="S40" s="20"/>
      <c r="T40" s="21">
        <f t="shared" si="4"/>
        <v>0.38749999999999996</v>
      </c>
      <c r="U40" s="21">
        <f t="shared" si="4"/>
        <v>0.3125</v>
      </c>
      <c r="V40" s="21">
        <f t="shared" si="4"/>
        <v>0.32499999999999996</v>
      </c>
      <c r="W40" s="21">
        <f t="shared" si="4"/>
        <v>0.6</v>
      </c>
      <c r="X40" s="21">
        <f t="shared" si="4"/>
        <v>0.46600000000000003</v>
      </c>
      <c r="Y40" s="21">
        <f t="shared" si="4"/>
        <v>0.38</v>
      </c>
      <c r="Z40" s="21">
        <f t="shared" si="4"/>
        <v>0.55999999999999994</v>
      </c>
      <c r="AA40" s="21">
        <f t="shared" si="4"/>
        <v>0.5</v>
      </c>
      <c r="AB40" s="21">
        <f t="shared" si="4"/>
        <v>0.6875</v>
      </c>
      <c r="AC40" s="21">
        <f t="shared" si="4"/>
        <v>0.44400000000000006</v>
      </c>
      <c r="AD40" s="21">
        <f t="shared" si="4"/>
        <v>0.36249999999999999</v>
      </c>
      <c r="AE40" s="21">
        <f t="shared" si="4"/>
        <v>0.32</v>
      </c>
      <c r="AF40" s="18"/>
    </row>
    <row r="41" spans="2:32" ht="9.9499999999999993" customHeight="1">
      <c r="B41" s="30">
        <v>30</v>
      </c>
      <c r="C41" s="31">
        <v>0.43780000000000002</v>
      </c>
      <c r="D41" s="31">
        <f>'[1]30'!$D$79</f>
        <v>1</v>
      </c>
      <c r="E41" s="31">
        <f>'[1]30'!$F$79</f>
        <v>1.55</v>
      </c>
      <c r="F41" s="31">
        <f>'[1]30'!$G$79</f>
        <v>2.93</v>
      </c>
      <c r="S41" s="23" t="str">
        <f>S35</f>
        <v>Promedio 2019 - 2024</v>
      </c>
      <c r="T41" s="24">
        <f t="shared" si="4"/>
        <v>0.58791666666666664</v>
      </c>
      <c r="U41" s="24">
        <f t="shared" si="4"/>
        <v>0.47125</v>
      </c>
      <c r="V41" s="24">
        <f t="shared" si="4"/>
        <v>0.48291666666666661</v>
      </c>
      <c r="W41" s="24">
        <f t="shared" si="4"/>
        <v>0.7</v>
      </c>
      <c r="X41" s="24">
        <f t="shared" si="4"/>
        <v>0.5934166666666667</v>
      </c>
      <c r="Y41" s="24">
        <f t="shared" si="4"/>
        <v>0.66083333333333327</v>
      </c>
      <c r="Z41" s="24">
        <f t="shared" si="4"/>
        <v>0.83833333333333349</v>
      </c>
      <c r="AA41" s="24">
        <f t="shared" si="4"/>
        <v>1.0241666666666667</v>
      </c>
      <c r="AB41" s="24">
        <f t="shared" si="4"/>
        <v>1.0502222222222222</v>
      </c>
      <c r="AC41" s="24">
        <f t="shared" si="4"/>
        <v>0.72275</v>
      </c>
      <c r="AD41" s="24">
        <f t="shared" si="4"/>
        <v>0.58958333333333335</v>
      </c>
      <c r="AE41" s="24">
        <f t="shared" si="4"/>
        <v>0.57833333333333325</v>
      </c>
      <c r="AF41" s="18"/>
    </row>
    <row r="42" spans="2:32" ht="9.9499999999999993" customHeight="1">
      <c r="B42" s="28">
        <v>31</v>
      </c>
      <c r="C42" s="29">
        <v>0.43780000000000002</v>
      </c>
      <c r="D42" s="29">
        <f>'[1]31'!$D$79</f>
        <v>1.35</v>
      </c>
      <c r="E42" s="29">
        <f>'[1]31'!$F$79</f>
        <v>1.9</v>
      </c>
      <c r="F42" s="29">
        <f>'[1]31'!$G$79</f>
        <v>3.38</v>
      </c>
      <c r="S42" s="20">
        <v>2025</v>
      </c>
      <c r="T42" s="25">
        <f>AVERAGE(D12:D16)</f>
        <v>0.8</v>
      </c>
      <c r="U42" s="25">
        <f>AVERAGE(D17:D20)</f>
        <v>0.58750000000000002</v>
      </c>
      <c r="V42" s="25">
        <f>AVERAGE(D21:D24)</f>
        <v>0.66666666666666663</v>
      </c>
      <c r="W42" s="25">
        <f>AVERAGE(D25:D28)</f>
        <v>0.7</v>
      </c>
      <c r="X42" s="25">
        <f>AVERAGE(D29:D33)</f>
        <v>0.61</v>
      </c>
      <c r="Y42" s="25">
        <f>AVERAGE(D34:D37)</f>
        <v>0.6</v>
      </c>
      <c r="Z42" s="25">
        <f>AVERAGE(D38:D42)</f>
        <v>0.93</v>
      </c>
      <c r="AA42" s="25">
        <f>AVERAGE(D43:D46)</f>
        <v>1.35</v>
      </c>
      <c r="AB42" s="25">
        <f>AVERAGE(D47:D50)</f>
        <v>1.25</v>
      </c>
      <c r="AC42" s="25">
        <f>AVERAGE(D51:D55)</f>
        <v>0.59000000000000008</v>
      </c>
      <c r="AD42" s="25">
        <f>AVERAGE(D56:D59)</f>
        <v>0.51500000000000001</v>
      </c>
      <c r="AE42" s="25">
        <f>AVERAGE(D60:D63)</f>
        <v>0.72500000000000009</v>
      </c>
      <c r="AF42" s="18"/>
    </row>
    <row r="43" spans="2:32" ht="9.9499999999999993" customHeight="1">
      <c r="B43" s="30">
        <v>32</v>
      </c>
      <c r="C43" s="31">
        <v>0.43780000000000002</v>
      </c>
      <c r="D43" s="31">
        <f>'[1]32'!$D$79</f>
        <v>1.65</v>
      </c>
      <c r="E43" s="31">
        <f>'[1]32'!$F$79</f>
        <v>2.2000000000000002</v>
      </c>
      <c r="F43" s="31">
        <f>'[1]32'!$G$79</f>
        <v>3.22</v>
      </c>
    </row>
    <row r="44" spans="2:32" ht="9.9499999999999993" customHeight="1">
      <c r="B44" s="28">
        <v>33</v>
      </c>
      <c r="C44" s="29">
        <v>0.43780000000000002</v>
      </c>
      <c r="D44" s="29">
        <f>'[1]33'!$D$79</f>
        <v>1.25</v>
      </c>
      <c r="E44" s="29">
        <f>'[1]33'!$F$79</f>
        <v>1.8</v>
      </c>
      <c r="F44" s="29">
        <f>'[1]33'!$G$79</f>
        <v>3.22</v>
      </c>
    </row>
    <row r="45" spans="2:32" ht="9.9499999999999993" customHeight="1">
      <c r="B45" s="30">
        <v>34</v>
      </c>
      <c r="C45" s="31">
        <v>0.43780000000000002</v>
      </c>
      <c r="D45" s="31">
        <f>'[1]34'!$D$79</f>
        <v>1.25</v>
      </c>
      <c r="E45" s="31">
        <f>'[1]34'!$F$79</f>
        <v>1.8</v>
      </c>
      <c r="F45" s="31">
        <f>'[1]34'!$G$79</f>
        <v>3.07</v>
      </c>
    </row>
    <row r="46" spans="2:32" ht="9.9499999999999993" customHeight="1">
      <c r="B46" s="28">
        <v>35</v>
      </c>
      <c r="C46" s="29">
        <v>0.43780000000000002</v>
      </c>
      <c r="D46" s="29">
        <f>'[1]35'!$D$79</f>
        <v>1.25</v>
      </c>
      <c r="E46" s="29">
        <f>'[1]35'!$F$79</f>
        <v>1.8</v>
      </c>
      <c r="F46" s="29">
        <f>'[1]35'!$G$79</f>
        <v>3.79</v>
      </c>
      <c r="S46" s="17" t="s">
        <v>22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9.9499999999999993" customHeight="1">
      <c r="B47" s="30">
        <v>36</v>
      </c>
      <c r="C47" s="31">
        <v>0.43780000000000002</v>
      </c>
      <c r="D47" s="31">
        <f>'[1]36'!$D$79</f>
        <v>1.6</v>
      </c>
      <c r="E47" s="31">
        <f>'[1]36'!$F$79</f>
        <v>2.15</v>
      </c>
      <c r="F47" s="31">
        <f>'[1]36'!$G$79</f>
        <v>3.79</v>
      </c>
      <c r="S47" s="18"/>
      <c r="T47" s="19" t="s">
        <v>2</v>
      </c>
      <c r="U47" s="19" t="s">
        <v>3</v>
      </c>
      <c r="V47" s="19" t="s">
        <v>4</v>
      </c>
      <c r="W47" s="19" t="s">
        <v>5</v>
      </c>
      <c r="X47" s="19" t="s">
        <v>6</v>
      </c>
      <c r="Y47" s="19" t="s">
        <v>7</v>
      </c>
      <c r="Z47" s="19" t="s">
        <v>8</v>
      </c>
      <c r="AA47" s="19" t="s">
        <v>9</v>
      </c>
      <c r="AB47" s="19" t="s">
        <v>10</v>
      </c>
      <c r="AC47" s="19" t="s">
        <v>11</v>
      </c>
      <c r="AD47" s="19" t="s">
        <v>12</v>
      </c>
      <c r="AE47" s="19" t="s">
        <v>13</v>
      </c>
      <c r="AF47" s="19" t="s">
        <v>14</v>
      </c>
    </row>
    <row r="48" spans="2:32" ht="9.9499999999999993" customHeight="1">
      <c r="B48" s="28">
        <v>37</v>
      </c>
      <c r="C48" s="29">
        <v>0.43780000000000002</v>
      </c>
      <c r="D48" s="29">
        <f>'[1]37'!$D$79</f>
        <v>1.4</v>
      </c>
      <c r="E48" s="29">
        <f>'[1]37'!$F$79</f>
        <v>1.95</v>
      </c>
      <c r="F48" s="29">
        <f>'[1]37'!$G$79</f>
        <v>3.94</v>
      </c>
      <c r="S48" s="20">
        <v>2019</v>
      </c>
      <c r="T48" s="21">
        <v>2.3983750000000001</v>
      </c>
      <c r="U48" s="21">
        <v>2.2832564102564104</v>
      </c>
      <c r="V48" s="21">
        <v>2.2509280303030303</v>
      </c>
      <c r="W48" s="21">
        <v>2.5629040404040402</v>
      </c>
      <c r="X48" s="21">
        <v>2.575484848484848</v>
      </c>
      <c r="Y48" s="21">
        <v>2.6328282828282825</v>
      </c>
      <c r="Z48" s="21">
        <v>2.7844791666666664</v>
      </c>
      <c r="AA48" s="21">
        <v>3.4927142857142863</v>
      </c>
      <c r="AB48" s="21">
        <v>3.4793452380952381</v>
      </c>
      <c r="AC48" s="21">
        <v>2.7613822510822512</v>
      </c>
      <c r="AD48" s="21">
        <v>2.424479020979021</v>
      </c>
      <c r="AE48" s="21">
        <v>2.6818428030303028</v>
      </c>
      <c r="AF48" s="22">
        <v>2.6940016148203649</v>
      </c>
    </row>
    <row r="49" spans="2:32" ht="9.9499999999999993" customHeight="1">
      <c r="B49" s="30">
        <v>38</v>
      </c>
      <c r="C49" s="31">
        <v>0.43780000000000002</v>
      </c>
      <c r="D49" s="31">
        <f>'[1]38'!$D$79</f>
        <v>1.1000000000000001</v>
      </c>
      <c r="E49" s="31">
        <f>'[1]38'!$F$79</f>
        <v>1.65</v>
      </c>
      <c r="F49" s="31">
        <f>'[1]38'!$G$79</f>
        <v>3.94</v>
      </c>
      <c r="S49" s="20">
        <v>2020</v>
      </c>
      <c r="T49" s="21">
        <v>2.5819999999999999</v>
      </c>
      <c r="U49" s="21">
        <v>2.4160000000000004</v>
      </c>
      <c r="V49" s="21">
        <v>2.37</v>
      </c>
      <c r="W49" s="21">
        <v>3.16</v>
      </c>
      <c r="X49" s="21">
        <v>3.1399999999999997</v>
      </c>
      <c r="Y49" s="21">
        <v>3.2174999999999998</v>
      </c>
      <c r="Z49" s="21">
        <v>2.8679999999999999</v>
      </c>
      <c r="AA49" s="21">
        <v>2.9424999999999999</v>
      </c>
      <c r="AB49" s="21">
        <v>2.7974999999999999</v>
      </c>
      <c r="AC49" s="21">
        <v>2.7080000000000002</v>
      </c>
      <c r="AD49" s="21">
        <v>2.57</v>
      </c>
      <c r="AE49" s="21">
        <v>2.4</v>
      </c>
      <c r="AF49" s="22">
        <v>2.7642916666666664</v>
      </c>
    </row>
    <row r="50" spans="2:32" ht="9.9499999999999993" customHeight="1">
      <c r="B50" s="28">
        <v>39</v>
      </c>
      <c r="C50" s="29">
        <v>0.43780000000000002</v>
      </c>
      <c r="D50" s="29">
        <f>'[1]39'!$D$79</f>
        <v>0.9</v>
      </c>
      <c r="E50" s="29">
        <f>'[1]39'!$F$79</f>
        <v>1.45</v>
      </c>
      <c r="F50" s="29">
        <f>'[1]39'!$G$79</f>
        <v>3.71</v>
      </c>
      <c r="S50" s="20">
        <v>2021</v>
      </c>
      <c r="T50" s="21">
        <v>2.7424999999999997</v>
      </c>
      <c r="U50" s="21">
        <v>2.6725000000000003</v>
      </c>
      <c r="V50" s="21">
        <v>2.3724999999999996</v>
      </c>
      <c r="W50" s="21">
        <v>2.59</v>
      </c>
      <c r="X50" s="21">
        <v>2.4750000000000001</v>
      </c>
      <c r="Y50" s="21">
        <v>2.5674999999999999</v>
      </c>
      <c r="Z50" s="21">
        <v>2.5640000000000001</v>
      </c>
      <c r="AA50" s="21">
        <v>2.6500000000000004</v>
      </c>
      <c r="AB50" s="21">
        <v>2.7679999999999998</v>
      </c>
      <c r="AC50" s="21">
        <v>2.605</v>
      </c>
      <c r="AD50" s="21">
        <v>2.52</v>
      </c>
      <c r="AE50" s="21">
        <v>2.306</v>
      </c>
      <c r="AF50" s="22">
        <v>2.5694166666666667</v>
      </c>
    </row>
    <row r="51" spans="2:32" ht="9.9499999999999993" customHeight="1">
      <c r="B51" s="30">
        <v>40</v>
      </c>
      <c r="C51" s="31">
        <v>0.43780000000000002</v>
      </c>
      <c r="D51" s="31">
        <f>'[1]40'!$D$79</f>
        <v>0.6</v>
      </c>
      <c r="E51" s="31">
        <f>'[1]40'!$F$79</f>
        <v>1.1499999999999999</v>
      </c>
      <c r="F51" s="31">
        <f>'[1]40'!$G$79</f>
        <v>3.41</v>
      </c>
      <c r="S51" s="20">
        <v>2022</v>
      </c>
      <c r="T51" s="21">
        <v>2.3224999999999998</v>
      </c>
      <c r="U51" s="21">
        <v>2.35</v>
      </c>
      <c r="V51" s="21">
        <v>2.36</v>
      </c>
      <c r="W51" s="21">
        <v>2.5125000000000002</v>
      </c>
      <c r="X51" s="21">
        <v>2.57</v>
      </c>
      <c r="Y51" s="21">
        <v>2.6760000000000002</v>
      </c>
      <c r="Z51" s="21">
        <v>2.88</v>
      </c>
      <c r="AA51" s="21">
        <v>3.33</v>
      </c>
      <c r="AB51" s="21">
        <v>4.1274999999999995</v>
      </c>
      <c r="AC51" s="21">
        <v>3.2359999999999998</v>
      </c>
      <c r="AD51" s="21">
        <v>2.7474999999999996</v>
      </c>
      <c r="AE51" s="21">
        <v>2.84</v>
      </c>
      <c r="AF51" s="22">
        <v>2.829333333333333</v>
      </c>
    </row>
    <row r="52" spans="2:32" ht="9.9499999999999993" customHeight="1">
      <c r="B52" s="28">
        <v>41</v>
      </c>
      <c r="C52" s="29">
        <v>0.43780000000000002</v>
      </c>
      <c r="D52" s="29">
        <f>'[1]41'!$D$79</f>
        <v>0.65</v>
      </c>
      <c r="E52" s="29">
        <f>'[1]41'!$F$79</f>
        <v>1.2</v>
      </c>
      <c r="F52" s="29">
        <f>'[1]41'!$G$79</f>
        <v>3.6</v>
      </c>
      <c r="S52" s="20">
        <v>2023</v>
      </c>
      <c r="T52" s="21">
        <v>2.8725000000000001</v>
      </c>
      <c r="U52" s="21">
        <v>3.2024999999999997</v>
      </c>
      <c r="V52" s="21">
        <v>3.2280000000000002</v>
      </c>
      <c r="W52" s="21">
        <v>3.3200000000000003</v>
      </c>
      <c r="X52" s="21">
        <v>3.1374999999999997</v>
      </c>
      <c r="Y52" s="21">
        <v>3.02</v>
      </c>
      <c r="Z52" s="21">
        <v>3.4450000000000003</v>
      </c>
      <c r="AA52" s="21">
        <v>3.528</v>
      </c>
      <c r="AB52" s="21">
        <v>3.5724999999999998</v>
      </c>
      <c r="AC52" s="21">
        <v>3.44</v>
      </c>
      <c r="AD52" s="21">
        <v>3.218</v>
      </c>
      <c r="AE52" s="21">
        <v>3.0950000000000002</v>
      </c>
      <c r="AF52" s="22">
        <v>3.2565833333333329</v>
      </c>
    </row>
    <row r="53" spans="2:32" ht="9.9499999999999993" customHeight="1">
      <c r="B53" s="30">
        <v>42</v>
      </c>
      <c r="C53" s="31">
        <v>0.43780000000000002</v>
      </c>
      <c r="D53" s="31">
        <f>'[1]42'!$D$79</f>
        <v>0.6</v>
      </c>
      <c r="E53" s="31">
        <f>'[1]42'!$F$79</f>
        <v>1.1499999999999999</v>
      </c>
      <c r="F53" s="31">
        <f>'[1]42'!$G$79</f>
        <v>3.61</v>
      </c>
      <c r="S53" s="20">
        <v>2024</v>
      </c>
      <c r="T53" s="21">
        <v>3.05</v>
      </c>
      <c r="U53" s="21">
        <v>2.8120000000000003</v>
      </c>
      <c r="V53" s="21">
        <v>2.8049999999999997</v>
      </c>
      <c r="W53" s="21">
        <v>2.8224999999999998</v>
      </c>
      <c r="X53" s="21">
        <v>2.8280000000000003</v>
      </c>
      <c r="Y53" s="21">
        <v>2.8275000000000001</v>
      </c>
      <c r="Z53" s="21">
        <v>2.98</v>
      </c>
      <c r="AA53" s="21">
        <v>3.0039999999999996</v>
      </c>
      <c r="AB53" s="21">
        <v>3.32</v>
      </c>
      <c r="AC53" s="21">
        <v>3.3520000000000003</v>
      </c>
      <c r="AD53" s="21">
        <v>2.6975000000000002</v>
      </c>
      <c r="AE53" s="21">
        <v>2.76</v>
      </c>
      <c r="AF53" s="22">
        <f t="shared" ref="AF53:AF56" si="5">AVERAGE(T53:AE53)</f>
        <v>2.9382083333333333</v>
      </c>
    </row>
    <row r="54" spans="2:32" ht="9.9499999999999993" customHeight="1">
      <c r="B54" s="28">
        <v>43</v>
      </c>
      <c r="C54" s="29">
        <v>0.43780000000000002</v>
      </c>
      <c r="D54" s="29">
        <f>'[1]43'!$D$79</f>
        <v>0.55000000000000004</v>
      </c>
      <c r="E54" s="29">
        <f>'[1]43'!$F$79</f>
        <v>1.1000000000000001</v>
      </c>
      <c r="F54" s="29">
        <f>'[1]43'!$G$79</f>
        <v>3.36</v>
      </c>
      <c r="S54" s="20" t="s">
        <v>24</v>
      </c>
      <c r="T54" s="21">
        <f>MAX(T48:T53)</f>
        <v>3.05</v>
      </c>
      <c r="U54" s="21">
        <f t="shared" ref="U54:AE54" si="6">MAX(U48:U53)</f>
        <v>3.2024999999999997</v>
      </c>
      <c r="V54" s="21">
        <f t="shared" si="6"/>
        <v>3.2280000000000002</v>
      </c>
      <c r="W54" s="21">
        <f t="shared" si="6"/>
        <v>3.3200000000000003</v>
      </c>
      <c r="X54" s="21">
        <f t="shared" si="6"/>
        <v>3.1399999999999997</v>
      </c>
      <c r="Y54" s="21">
        <f t="shared" si="6"/>
        <v>3.2174999999999998</v>
      </c>
      <c r="Z54" s="21">
        <f t="shared" si="6"/>
        <v>3.4450000000000003</v>
      </c>
      <c r="AA54" s="21">
        <f t="shared" si="6"/>
        <v>3.528</v>
      </c>
      <c r="AB54" s="21">
        <f t="shared" si="6"/>
        <v>4.1274999999999995</v>
      </c>
      <c r="AC54" s="21">
        <f t="shared" si="6"/>
        <v>3.44</v>
      </c>
      <c r="AD54" s="21">
        <f t="shared" si="6"/>
        <v>3.218</v>
      </c>
      <c r="AE54" s="21">
        <f t="shared" si="6"/>
        <v>3.0950000000000002</v>
      </c>
      <c r="AF54" s="22">
        <f t="shared" si="5"/>
        <v>3.3342916666666667</v>
      </c>
    </row>
    <row r="55" spans="2:32" ht="9.9499999999999993" customHeight="1">
      <c r="B55" s="30">
        <v>44</v>
      </c>
      <c r="C55" s="31">
        <v>0.43780000000000002</v>
      </c>
      <c r="D55" s="31">
        <f>'[1]44'!$D$79</f>
        <v>0.55000000000000004</v>
      </c>
      <c r="E55" s="31">
        <f>'[1]44'!$F$79</f>
        <v>1.1000000000000001</v>
      </c>
      <c r="F55" s="31">
        <f>'[1]44'!$G$79</f>
        <v>3.36</v>
      </c>
      <c r="S55" s="20" t="s">
        <v>25</v>
      </c>
      <c r="T55" s="21">
        <f>MIN(T48:T53)</f>
        <v>2.3224999999999998</v>
      </c>
      <c r="U55" s="21">
        <f t="shared" ref="U55:AE55" si="7">MIN(U48:U53)</f>
        <v>2.2832564102564104</v>
      </c>
      <c r="V55" s="21">
        <f t="shared" si="7"/>
        <v>2.2509280303030303</v>
      </c>
      <c r="W55" s="21">
        <f t="shared" si="7"/>
        <v>2.5125000000000002</v>
      </c>
      <c r="X55" s="21">
        <f t="shared" si="7"/>
        <v>2.4750000000000001</v>
      </c>
      <c r="Y55" s="21">
        <f t="shared" si="7"/>
        <v>2.5674999999999999</v>
      </c>
      <c r="Z55" s="21">
        <f t="shared" si="7"/>
        <v>2.5640000000000001</v>
      </c>
      <c r="AA55" s="21">
        <f t="shared" si="7"/>
        <v>2.6500000000000004</v>
      </c>
      <c r="AB55" s="21">
        <f t="shared" si="7"/>
        <v>2.7679999999999998</v>
      </c>
      <c r="AC55" s="21">
        <f t="shared" si="7"/>
        <v>2.605</v>
      </c>
      <c r="AD55" s="21">
        <f t="shared" si="7"/>
        <v>2.424479020979021</v>
      </c>
      <c r="AE55" s="21">
        <f t="shared" si="7"/>
        <v>2.306</v>
      </c>
      <c r="AF55" s="22">
        <f t="shared" si="5"/>
        <v>2.4774302884615387</v>
      </c>
    </row>
    <row r="56" spans="2:32" ht="9.9499999999999993" customHeight="1">
      <c r="B56" s="28">
        <v>45</v>
      </c>
      <c r="C56" s="29">
        <v>0.43780000000000002</v>
      </c>
      <c r="D56" s="29">
        <f>'[1]45'!$D$79</f>
        <v>0.53</v>
      </c>
      <c r="E56" s="29">
        <f>'[1]45'!$F$79</f>
        <v>1.08</v>
      </c>
      <c r="F56" s="29">
        <f>'[1]45'!$G$79</f>
        <v>3.18</v>
      </c>
      <c r="S56" s="20" t="s">
        <v>26</v>
      </c>
      <c r="T56" s="21">
        <f>AVERAGE(T48:T53)</f>
        <v>2.6613124999999997</v>
      </c>
      <c r="U56" s="21">
        <f t="shared" ref="U56:AE56" si="8">AVERAGE(U48:U53)</f>
        <v>2.6227094017094021</v>
      </c>
      <c r="V56" s="21">
        <f t="shared" si="8"/>
        <v>2.5644046717171718</v>
      </c>
      <c r="W56" s="21">
        <f t="shared" si="8"/>
        <v>2.8279840067340074</v>
      </c>
      <c r="X56" s="21">
        <f t="shared" si="8"/>
        <v>2.7876641414141416</v>
      </c>
      <c r="Y56" s="21">
        <f t="shared" si="8"/>
        <v>2.8235547138047132</v>
      </c>
      <c r="Z56" s="21">
        <f t="shared" si="8"/>
        <v>2.9202465277777776</v>
      </c>
      <c r="AA56" s="21">
        <f t="shared" si="8"/>
        <v>3.1578690476190481</v>
      </c>
      <c r="AB56" s="21">
        <f t="shared" si="8"/>
        <v>3.3441408730158728</v>
      </c>
      <c r="AC56" s="21">
        <f t="shared" si="8"/>
        <v>3.0170637085137089</v>
      </c>
      <c r="AD56" s="21">
        <f t="shared" si="8"/>
        <v>2.6962465034965035</v>
      </c>
      <c r="AE56" s="21">
        <f t="shared" si="8"/>
        <v>2.6804738005050504</v>
      </c>
      <c r="AF56" s="22">
        <f t="shared" si="5"/>
        <v>2.8419724913589501</v>
      </c>
    </row>
    <row r="57" spans="2:32" ht="9.9499999999999993" customHeight="1">
      <c r="B57" s="30">
        <v>46</v>
      </c>
      <c r="C57" s="31">
        <v>0.43780000000000002</v>
      </c>
      <c r="D57" s="31">
        <f>'[1]46'!$D$79</f>
        <v>0.5</v>
      </c>
      <c r="E57" s="31">
        <f>'[1]46'!$F$79</f>
        <v>1.08</v>
      </c>
      <c r="F57" s="31">
        <f>'[1]46'!$G$79</f>
        <v>3.22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:32" ht="9.9499999999999993" customHeight="1">
      <c r="B58" s="28">
        <v>47</v>
      </c>
      <c r="C58" s="29">
        <v>0.43780000000000002</v>
      </c>
      <c r="D58" s="29">
        <f>'[1]47'!$D$79</f>
        <v>0.5</v>
      </c>
      <c r="E58" s="29">
        <f>'[1]47'!$F$79</f>
        <v>1.05</v>
      </c>
      <c r="F58" s="29">
        <f>'[1]47'!$G$79</f>
        <v>3.25</v>
      </c>
      <c r="S58" s="17" t="s">
        <v>1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2:32" ht="9.9499999999999993" customHeight="1">
      <c r="B59" s="30">
        <v>48</v>
      </c>
      <c r="C59" s="31">
        <v>0.43780000000000002</v>
      </c>
      <c r="D59" s="31">
        <f>'[1]48'!$D$79</f>
        <v>0.53</v>
      </c>
      <c r="E59" s="31">
        <f>'[1]48'!$F$79</f>
        <v>1.08</v>
      </c>
      <c r="F59" s="31">
        <f>'[1]48'!$G$79</f>
        <v>3.02</v>
      </c>
      <c r="S59" s="18"/>
      <c r="T59" s="19" t="s">
        <v>2</v>
      </c>
      <c r="U59" s="19" t="s">
        <v>3</v>
      </c>
      <c r="V59" s="19" t="s">
        <v>4</v>
      </c>
      <c r="W59" s="19" t="s">
        <v>5</v>
      </c>
      <c r="X59" s="19" t="s">
        <v>6</v>
      </c>
      <c r="Y59" s="19" t="s">
        <v>7</v>
      </c>
      <c r="Z59" s="19" t="s">
        <v>8</v>
      </c>
      <c r="AA59" s="19" t="s">
        <v>9</v>
      </c>
      <c r="AB59" s="19" t="s">
        <v>10</v>
      </c>
      <c r="AC59" s="19" t="s">
        <v>11</v>
      </c>
      <c r="AD59" s="19" t="s">
        <v>12</v>
      </c>
      <c r="AE59" s="19" t="s">
        <v>13</v>
      </c>
      <c r="AF59" s="18"/>
    </row>
    <row r="60" spans="2:32" ht="9.9499999999999993" customHeight="1">
      <c r="B60" s="28">
        <v>49</v>
      </c>
      <c r="C60" s="29">
        <v>0.43780000000000002</v>
      </c>
      <c r="D60" s="29">
        <f>'[1]49'!$D$79</f>
        <v>0.75</v>
      </c>
      <c r="E60" s="29">
        <f>'[1]49'!$F$79</f>
        <v>1.3</v>
      </c>
      <c r="F60" s="29">
        <f>'[1]49'!$G$79</f>
        <v>3.05</v>
      </c>
      <c r="S60" s="20" t="s">
        <v>27</v>
      </c>
      <c r="T60" s="21">
        <f t="shared" ref="T60:AE62" si="9">T54</f>
        <v>3.05</v>
      </c>
      <c r="U60" s="21">
        <f t="shared" si="9"/>
        <v>3.2024999999999997</v>
      </c>
      <c r="V60" s="21">
        <f t="shared" si="9"/>
        <v>3.2280000000000002</v>
      </c>
      <c r="W60" s="21">
        <f t="shared" si="9"/>
        <v>3.3200000000000003</v>
      </c>
      <c r="X60" s="21">
        <f t="shared" si="9"/>
        <v>3.1399999999999997</v>
      </c>
      <c r="Y60" s="21">
        <f t="shared" si="9"/>
        <v>3.2174999999999998</v>
      </c>
      <c r="Z60" s="21">
        <f t="shared" si="9"/>
        <v>3.4450000000000003</v>
      </c>
      <c r="AA60" s="21">
        <f t="shared" si="9"/>
        <v>3.528</v>
      </c>
      <c r="AB60" s="21">
        <f t="shared" si="9"/>
        <v>4.1274999999999995</v>
      </c>
      <c r="AC60" s="21">
        <f t="shared" si="9"/>
        <v>3.44</v>
      </c>
      <c r="AD60" s="21">
        <f t="shared" si="9"/>
        <v>3.218</v>
      </c>
      <c r="AE60" s="21">
        <f t="shared" si="9"/>
        <v>3.0950000000000002</v>
      </c>
      <c r="AF60" s="18"/>
    </row>
    <row r="61" spans="2:32" ht="9.9499999999999993" customHeight="1">
      <c r="B61" s="30">
        <v>50</v>
      </c>
      <c r="C61" s="31">
        <v>0.43780000000000002</v>
      </c>
      <c r="D61" s="31">
        <f>'[1]50'!$D$79</f>
        <v>0.75</v>
      </c>
      <c r="E61" s="31">
        <f>'[1]50'!$F$79</f>
        <v>1.3</v>
      </c>
      <c r="F61" s="31">
        <f>'[1]50'!$G$79</f>
        <v>3.05</v>
      </c>
      <c r="S61" s="20"/>
      <c r="T61" s="21">
        <f t="shared" si="9"/>
        <v>2.3224999999999998</v>
      </c>
      <c r="U61" s="21">
        <f t="shared" si="9"/>
        <v>2.2832564102564104</v>
      </c>
      <c r="V61" s="21">
        <f t="shared" si="9"/>
        <v>2.2509280303030303</v>
      </c>
      <c r="W61" s="21">
        <f t="shared" si="9"/>
        <v>2.5125000000000002</v>
      </c>
      <c r="X61" s="21">
        <f t="shared" si="9"/>
        <v>2.4750000000000001</v>
      </c>
      <c r="Y61" s="21">
        <f t="shared" si="9"/>
        <v>2.5674999999999999</v>
      </c>
      <c r="Z61" s="21">
        <f t="shared" si="9"/>
        <v>2.5640000000000001</v>
      </c>
      <c r="AA61" s="21">
        <f t="shared" si="9"/>
        <v>2.6500000000000004</v>
      </c>
      <c r="AB61" s="21">
        <f t="shared" si="9"/>
        <v>2.7679999999999998</v>
      </c>
      <c r="AC61" s="21">
        <f t="shared" si="9"/>
        <v>2.605</v>
      </c>
      <c r="AD61" s="21">
        <f t="shared" si="9"/>
        <v>2.424479020979021</v>
      </c>
      <c r="AE61" s="21">
        <f t="shared" si="9"/>
        <v>2.306</v>
      </c>
      <c r="AF61" s="18"/>
    </row>
    <row r="62" spans="2:32" ht="9.9499999999999993" customHeight="1">
      <c r="B62" s="28">
        <v>51</v>
      </c>
      <c r="C62" s="29">
        <v>0.43780000000000002</v>
      </c>
      <c r="D62" s="29">
        <f>'[1]51'!$D$79</f>
        <v>0.7</v>
      </c>
      <c r="E62" s="29">
        <f>'[1]51'!$F$79</f>
        <v>1.25</v>
      </c>
      <c r="F62" s="29">
        <f>'[1]51'!$G$79</f>
        <v>3.09</v>
      </c>
      <c r="S62" s="23" t="str">
        <f>S56</f>
        <v>Promedio 2019 - 2024</v>
      </c>
      <c r="T62" s="24">
        <f t="shared" si="9"/>
        <v>2.6613124999999997</v>
      </c>
      <c r="U62" s="24">
        <f t="shared" si="9"/>
        <v>2.6227094017094021</v>
      </c>
      <c r="V62" s="24">
        <f t="shared" si="9"/>
        <v>2.5644046717171718</v>
      </c>
      <c r="W62" s="24">
        <f t="shared" si="9"/>
        <v>2.8279840067340074</v>
      </c>
      <c r="X62" s="24">
        <f t="shared" si="9"/>
        <v>2.7876641414141416</v>
      </c>
      <c r="Y62" s="24">
        <f t="shared" si="9"/>
        <v>2.8235547138047132</v>
      </c>
      <c r="Z62" s="24">
        <f t="shared" si="9"/>
        <v>2.9202465277777776</v>
      </c>
      <c r="AA62" s="24">
        <f t="shared" si="9"/>
        <v>3.1578690476190481</v>
      </c>
      <c r="AB62" s="24">
        <f t="shared" si="9"/>
        <v>3.3441408730158728</v>
      </c>
      <c r="AC62" s="24">
        <f t="shared" si="9"/>
        <v>3.0170637085137089</v>
      </c>
      <c r="AD62" s="24">
        <f t="shared" si="9"/>
        <v>2.6962465034965035</v>
      </c>
      <c r="AE62" s="24">
        <f t="shared" si="9"/>
        <v>2.6804738005050504</v>
      </c>
      <c r="AF62" s="18"/>
    </row>
    <row r="63" spans="2:32" ht="9.9499999999999993" customHeight="1">
      <c r="B63" s="30">
        <v>52</v>
      </c>
      <c r="C63" s="31">
        <v>0.43780000000000002</v>
      </c>
      <c r="D63" s="31">
        <f>'[1]52'!$D$79</f>
        <v>0.7</v>
      </c>
      <c r="E63" s="31">
        <f>'[1]52'!$F$79</f>
        <v>1.25</v>
      </c>
      <c r="F63" s="31">
        <f>'[1]52'!$G$79</f>
        <v>3.19</v>
      </c>
      <c r="S63" s="20">
        <v>2025</v>
      </c>
      <c r="T63" s="25">
        <f>AVERAGE(F12:F16)</f>
        <v>2.9579999999999997</v>
      </c>
      <c r="U63" s="25">
        <f>AVERAGE(F17:F20)</f>
        <v>3.0625</v>
      </c>
      <c r="V63" s="25">
        <f>AVERAGE(F21:F24)</f>
        <v>3.0249999999999999</v>
      </c>
      <c r="W63" s="25">
        <f>AVERAGE(F25:F28)</f>
        <v>3.1225000000000001</v>
      </c>
      <c r="X63" s="25">
        <f>AVERAGE(F29:F33)</f>
        <v>3.056</v>
      </c>
      <c r="Y63" s="25">
        <f>AVERAGE(F34:F37)</f>
        <v>3.1825000000000001</v>
      </c>
      <c r="Z63" s="25">
        <f>AVERAGE(F38:F42)</f>
        <v>3.0680000000000001</v>
      </c>
      <c r="AA63" s="25">
        <f>AVERAGE(F43:F46)</f>
        <v>3.3250000000000002</v>
      </c>
      <c r="AB63" s="25">
        <f>AVERAGE(F47:F50)</f>
        <v>3.8449999999999998</v>
      </c>
      <c r="AC63" s="25">
        <f>AVERAGE(F51:F55)</f>
        <v>3.468</v>
      </c>
      <c r="AD63" s="25">
        <f>AVERAGE(F56:F59)</f>
        <v>3.1675</v>
      </c>
      <c r="AE63" s="25">
        <f>AVERAGE(F60:F63)</f>
        <v>3.0949999999999998</v>
      </c>
      <c r="AF63" s="18"/>
    </row>
    <row r="64" spans="2:32" ht="9.9499999999999993" customHeight="1">
      <c r="B64" s="32"/>
      <c r="C64" s="29"/>
      <c r="D64" s="29"/>
      <c r="E64" s="29"/>
      <c r="F64" s="29"/>
    </row>
    <row r="65" spans="2:31" ht="9.9499999999999993" customHeight="1">
      <c r="B65" s="32"/>
      <c r="C65" s="29"/>
      <c r="D65" s="29"/>
      <c r="E65" s="29"/>
      <c r="F65" s="29"/>
    </row>
    <row r="66" spans="2:31">
      <c r="B66" s="32"/>
      <c r="C66" s="29"/>
      <c r="D66" s="29"/>
      <c r="E66" s="29"/>
      <c r="F66" s="29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 spans="2:31" ht="27.75" customHeight="1">
      <c r="B67"/>
      <c r="C67"/>
      <c r="D67"/>
      <c r="E67"/>
      <c r="F67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spans="2:31">
      <c r="B68"/>
      <c r="C68"/>
      <c r="D68"/>
      <c r="E68"/>
      <c r="F68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2:31">
      <c r="B69"/>
      <c r="C69"/>
      <c r="D69"/>
      <c r="E69"/>
      <c r="F69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2:31">
      <c r="B70"/>
      <c r="C70"/>
      <c r="D70"/>
      <c r="E70"/>
      <c r="F70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2:31">
      <c r="B71"/>
      <c r="C71"/>
      <c r="D71"/>
      <c r="E71"/>
      <c r="F71"/>
      <c r="S71" s="26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2:31">
      <c r="B72"/>
      <c r="C72"/>
      <c r="D72"/>
      <c r="E72"/>
      <c r="F72"/>
      <c r="R72" s="15">
        <f t="shared" ref="R72:R93" si="10">(D12-C12)/C12</f>
        <v>0.59890360895386008</v>
      </c>
      <c r="S72" s="26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</row>
    <row r="73" spans="2:31">
      <c r="B73"/>
      <c r="C73"/>
      <c r="D73"/>
      <c r="E73"/>
      <c r="F73"/>
      <c r="R73" s="15">
        <f t="shared" si="10"/>
        <v>0.82731841023298314</v>
      </c>
      <c r="S73" s="26"/>
    </row>
    <row r="74" spans="2:31">
      <c r="B74"/>
      <c r="C74"/>
      <c r="D74"/>
      <c r="E74"/>
      <c r="F74"/>
      <c r="R74" s="15">
        <f t="shared" si="10"/>
        <v>0.94152581087254439</v>
      </c>
      <c r="S74" s="26"/>
    </row>
    <row r="75" spans="2:31">
      <c r="R75" s="15">
        <f t="shared" si="10"/>
        <v>0.94152581087254439</v>
      </c>
      <c r="S75" s="26"/>
    </row>
    <row r="76" spans="2:31">
      <c r="R76" s="15">
        <f t="shared" si="10"/>
        <v>0.82731841023298314</v>
      </c>
    </row>
    <row r="77" spans="2:31">
      <c r="R77" s="15">
        <f t="shared" si="10"/>
        <v>0.82731841023298314</v>
      </c>
    </row>
    <row r="78" spans="2:31">
      <c r="R78" s="15">
        <f t="shared" si="10"/>
        <v>0.25628140703517593</v>
      </c>
    </row>
    <row r="79" spans="2:31">
      <c r="R79" s="15">
        <f t="shared" si="10"/>
        <v>0.14207400639561438</v>
      </c>
    </row>
    <row r="80" spans="2:31">
      <c r="R80" s="15">
        <f t="shared" si="10"/>
        <v>0.14207400639561438</v>
      </c>
    </row>
    <row r="81" spans="18:18">
      <c r="R81" s="15">
        <f t="shared" si="10"/>
        <v>0.48469620831429872</v>
      </c>
    </row>
    <row r="82" spans="18:18">
      <c r="R82" s="15">
        <f t="shared" si="10"/>
        <v>0.48469620831429872</v>
      </c>
    </row>
    <row r="83" spans="18:18">
      <c r="R83" s="15">
        <f t="shared" si="10"/>
        <v>0.59890360895386008</v>
      </c>
    </row>
    <row r="84" spans="18:18">
      <c r="R84" s="15">
        <f t="shared" si="10"/>
        <v>-1</v>
      </c>
    </row>
    <row r="85" spans="18:18">
      <c r="R85" s="15">
        <f t="shared" si="10"/>
        <v>-1</v>
      </c>
    </row>
    <row r="86" spans="18:18">
      <c r="R86" s="15">
        <f t="shared" si="10"/>
        <v>-1</v>
      </c>
    </row>
    <row r="87" spans="18:18">
      <c r="R87" s="15">
        <f t="shared" si="10"/>
        <v>-1</v>
      </c>
    </row>
    <row r="88" spans="18:18">
      <c r="R88" s="15">
        <f t="shared" si="10"/>
        <v>0.59890360895386008</v>
      </c>
    </row>
    <row r="89" spans="18:18">
      <c r="R89" s="15">
        <f t="shared" si="10"/>
        <v>0.37048880767473719</v>
      </c>
    </row>
    <row r="90" spans="18:18">
      <c r="R90" s="15">
        <f t="shared" si="10"/>
        <v>0.37048880767473719</v>
      </c>
    </row>
    <row r="91" spans="18:18">
      <c r="R91" s="15">
        <f t="shared" si="10"/>
        <v>0.37048880767473719</v>
      </c>
    </row>
    <row r="92" spans="18:18">
      <c r="R92" s="15">
        <f t="shared" si="10"/>
        <v>0.48469620831429872</v>
      </c>
    </row>
    <row r="93" spans="18:18">
      <c r="R93" s="15">
        <f t="shared" si="10"/>
        <v>0.37048880767473719</v>
      </c>
    </row>
    <row r="94" spans="18:18">
      <c r="R94" s="15">
        <f t="shared" ref="R94:R124" si="11">(D34-C34)/C34</f>
        <v>0.37048880767473719</v>
      </c>
    </row>
    <row r="95" spans="18:18">
      <c r="R95" s="15">
        <f t="shared" si="11"/>
        <v>0.37048880767473719</v>
      </c>
    </row>
    <row r="96" spans="18:18">
      <c r="R96" s="15">
        <f t="shared" si="11"/>
        <v>0.37048880767473719</v>
      </c>
    </row>
    <row r="97" spans="18:18">
      <c r="R97" s="15">
        <f t="shared" si="11"/>
        <v>0.37048880767473719</v>
      </c>
    </row>
    <row r="98" spans="18:18">
      <c r="R98" s="15">
        <f t="shared" si="11"/>
        <v>0.48469620831429872</v>
      </c>
    </row>
    <row r="99" spans="18:18">
      <c r="R99" s="15">
        <f t="shared" si="11"/>
        <v>0.48469620831429872</v>
      </c>
    </row>
    <row r="100" spans="18:18">
      <c r="R100" s="15">
        <f t="shared" si="11"/>
        <v>1.2841480127912288</v>
      </c>
    </row>
    <row r="101" spans="18:18">
      <c r="R101" s="15">
        <f t="shared" si="11"/>
        <v>1.2841480127912288</v>
      </c>
    </row>
    <row r="102" spans="18:18">
      <c r="R102" s="15">
        <f t="shared" si="11"/>
        <v>2.0835998172681593</v>
      </c>
    </row>
    <row r="103" spans="18:18">
      <c r="R103" s="15">
        <f t="shared" si="11"/>
        <v>2.7688442211055273</v>
      </c>
    </row>
    <row r="104" spans="18:18">
      <c r="R104" s="15">
        <f t="shared" si="11"/>
        <v>1.8551850159890362</v>
      </c>
    </row>
    <row r="105" spans="18:18">
      <c r="R105" s="15">
        <f t="shared" si="11"/>
        <v>1.8551850159890362</v>
      </c>
    </row>
    <row r="106" spans="18:18">
      <c r="R106" s="15">
        <f t="shared" si="11"/>
        <v>1.8551850159890362</v>
      </c>
    </row>
    <row r="107" spans="18:18">
      <c r="R107" s="15">
        <f t="shared" si="11"/>
        <v>2.6546368204659663</v>
      </c>
    </row>
    <row r="108" spans="18:18">
      <c r="R108" s="15">
        <f t="shared" si="11"/>
        <v>2.1978072179077204</v>
      </c>
    </row>
    <row r="109" spans="18:18">
      <c r="R109" s="15">
        <f t="shared" si="11"/>
        <v>1.512562814070352</v>
      </c>
    </row>
    <row r="110" spans="18:18">
      <c r="R110" s="15">
        <f t="shared" si="11"/>
        <v>1.0557332115121059</v>
      </c>
    </row>
    <row r="111" spans="18:18">
      <c r="R111" s="15">
        <f t="shared" si="11"/>
        <v>0.37048880767473719</v>
      </c>
    </row>
    <row r="112" spans="18:18">
      <c r="R112" s="15">
        <f t="shared" si="11"/>
        <v>0.48469620831429872</v>
      </c>
    </row>
    <row r="113" spans="18:18">
      <c r="R113" s="15">
        <f t="shared" si="11"/>
        <v>0.37048880767473719</v>
      </c>
    </row>
    <row r="114" spans="18:18">
      <c r="R114" s="15">
        <f t="shared" si="11"/>
        <v>0.25628140703517593</v>
      </c>
    </row>
    <row r="115" spans="18:18">
      <c r="R115" s="15">
        <f t="shared" si="11"/>
        <v>0.25628140703517593</v>
      </c>
    </row>
    <row r="116" spans="18:18">
      <c r="R116" s="15">
        <f t="shared" si="11"/>
        <v>0.2105984467793513</v>
      </c>
    </row>
    <row r="117" spans="18:18">
      <c r="R117" s="15">
        <f t="shared" si="11"/>
        <v>0.14207400639561438</v>
      </c>
    </row>
    <row r="118" spans="18:18">
      <c r="R118" s="15">
        <f t="shared" si="11"/>
        <v>0.14207400639561438</v>
      </c>
    </row>
    <row r="119" spans="18:18">
      <c r="R119" s="15">
        <f t="shared" si="11"/>
        <v>0.2105984467793513</v>
      </c>
    </row>
    <row r="120" spans="18:18">
      <c r="R120" s="15">
        <f t="shared" si="11"/>
        <v>0.71311100959342155</v>
      </c>
    </row>
    <row r="121" spans="18:18">
      <c r="R121" s="15">
        <f t="shared" si="11"/>
        <v>0.71311100959342155</v>
      </c>
    </row>
    <row r="122" spans="18:18">
      <c r="R122" s="15">
        <f t="shared" si="11"/>
        <v>0.59890360895386008</v>
      </c>
    </row>
    <row r="123" spans="18:18">
      <c r="R123" s="15">
        <f t="shared" si="11"/>
        <v>0.59890360895386008</v>
      </c>
    </row>
    <row r="124" spans="18:18">
      <c r="R124" s="15" t="e">
        <f t="shared" si="11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Bróculi</vt:lpstr>
      <vt:lpstr>Bróculi!Área_de_impresión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2026-01-13T09:33:21Z</dcterms:modified>
</cp:coreProperties>
</file>