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F40" i="4" l="1"/>
  <c r="E40" i="4"/>
  <c r="AA39" i="4" l="1"/>
  <c r="AA40" i="4"/>
  <c r="AA41" i="4"/>
  <c r="Z39" i="4"/>
  <c r="Z40" i="4"/>
  <c r="Z41" i="4"/>
  <c r="F39" i="4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4" i="4" l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R124" i="4" l="1"/>
  <c r="R123" i="4" l="1"/>
  <c r="R83" i="4" l="1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4" i="4" l="1"/>
  <c r="AF55" i="4"/>
  <c r="AF56" i="4"/>
  <c r="T61" i="4"/>
  <c r="T62" i="4"/>
  <c r="T60" i="4"/>
  <c r="AE41" i="4"/>
  <c r="AD41" i="4"/>
  <c r="AC41" i="4"/>
  <c r="AB41" i="4"/>
  <c r="Y41" i="4"/>
  <c r="X41" i="4"/>
  <c r="W41" i="4"/>
  <c r="V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S62" i="4"/>
  <c r="S41" i="4"/>
  <c r="AF35" i="4" l="1"/>
  <c r="U41" i="4"/>
  <c r="AF33" i="4"/>
  <c r="T39" i="4"/>
  <c r="AF34" i="4"/>
  <c r="T40" i="4"/>
  <c r="R72" i="4"/>
  <c r="R120" i="4" l="1"/>
  <c r="R121" i="4"/>
  <c r="R122" i="4"/>
  <c r="R119" i="4" l="1"/>
  <c r="R115" i="4" l="1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<sst xmlns="http://schemas.openxmlformats.org/spreadsheetml/2006/main" count="72" uniqueCount="30">
  <si>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</si>
  <si>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</si>
  <si>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</si>
  <si>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</si>
  <si>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</si>
  <si>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</si>
  <si>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</si>
  <si>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</si>
  <si>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</si>
  <si>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</si>
  <si>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</si>
  <si>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</si>
  <si>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</si>
  <si>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</si>
  <si>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</si>
  <si>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</si>
  <si>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</si>
  <si>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</si>
  <si>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</si>
  <si>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</si>
  <si>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</si>
  <si>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</si>
  <si>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</si>
  <si>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</si>
  <si>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</si>
  <si>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</si>
  <si>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</si>
  <si>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</si>
  <si>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Nota: semana 28 a 33 precio coste aire libre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</si>
  <si>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109%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42 se tiene en cuenta el coste de producción al aire libre.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</si>
</sst>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0.86250000000000004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1.05</c:v>
                </c:pt>
                <c:pt idx="9">
                  <c:v>0.85</c:v>
                </c:pt>
                <c:pt idx="10">
                  <c:v>0.72000000000000008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1.2494999999999998</c:v>
                </c:pt>
                <c:pt idx="1">
                  <c:v>1.0840916666666667</c:v>
                </c:pt>
                <c:pt idx="2">
                  <c:v>0.79457083333333334</c:v>
                </c:pt>
                <c:pt idx="3">
                  <c:v>0.68313333333333326</c:v>
                </c:pt>
                <c:pt idx="4">
                  <c:v>0.66729166666666673</c:v>
                </c:pt>
                <c:pt idx="5">
                  <c:v>0.80333333333333334</c:v>
                </c:pt>
                <c:pt idx="6">
                  <c:v>0.9375</c:v>
                </c:pt>
                <c:pt idx="7">
                  <c:v>0.995</c:v>
                </c:pt>
                <c:pt idx="8">
                  <c:v>1.0874999999999999</c:v>
                </c:pt>
                <c:pt idx="9">
                  <c:v>1.2010416666666666</c:v>
                </c:pt>
                <c:pt idx="10">
                  <c:v>1.191875</c:v>
                </c:pt>
                <c:pt idx="11">
                  <c:v>1.3562500000000002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1.1600000000000001</c:v>
                </c:pt>
                <c:pt idx="1">
                  <c:v>1.375</c:v>
                </c:pt>
                <c:pt idx="2">
                  <c:v>1.2</c:v>
                </c:pt>
                <c:pt idx="3">
                  <c:v>1.0249999999999999</c:v>
                </c:pt>
                <c:pt idx="4">
                  <c:v>0.74</c:v>
                </c:pt>
                <c:pt idx="5">
                  <c:v>0.6875</c:v>
                </c:pt>
                <c:pt idx="6">
                  <c:v>1</c:v>
                </c:pt>
                <c:pt idx="7">
                  <c:v>1.125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2.7024999999999997</c:v>
                </c:pt>
                <c:pt idx="1">
                  <c:v>2.6879999999999997</c:v>
                </c:pt>
                <c:pt idx="2">
                  <c:v>2.9350000000000005</c:v>
                </c:pt>
                <c:pt idx="3">
                  <c:v>3.1875</c:v>
                </c:pt>
                <c:pt idx="4">
                  <c:v>3.1720000000000002</c:v>
                </c:pt>
                <c:pt idx="5">
                  <c:v>2.85</c:v>
                </c:pt>
                <c:pt idx="6">
                  <c:v>2.8149999999999999</c:v>
                </c:pt>
                <c:pt idx="7">
                  <c:v>2.8839999999999999</c:v>
                </c:pt>
                <c:pt idx="8">
                  <c:v>2.9699999999999998</c:v>
                </c:pt>
                <c:pt idx="9">
                  <c:v>2.89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2.0357083333333335</c:v>
                </c:pt>
                <c:pt idx="1">
                  <c:v>2.08</c:v>
                </c:pt>
                <c:pt idx="2">
                  <c:v>2.0164598214285716</c:v>
                </c:pt>
                <c:pt idx="3">
                  <c:v>2.0542005208333336</c:v>
                </c:pt>
                <c:pt idx="4">
                  <c:v>2.1656666666666666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2.1964899553571433</c:v>
                </c:pt>
                <c:pt idx="11">
                  <c:v>2.1573565848214282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2.339451388888889</c:v>
                </c:pt>
                <c:pt idx="1">
                  <c:v>2.3023249999999997</c:v>
                </c:pt>
                <c:pt idx="2">
                  <c:v>2.3684099702380954</c:v>
                </c:pt>
                <c:pt idx="3">
                  <c:v>2.4465334201388891</c:v>
                </c:pt>
                <c:pt idx="4">
                  <c:v>2.4616944444444449</c:v>
                </c:pt>
                <c:pt idx="5">
                  <c:v>2.3980104166666667</c:v>
                </c:pt>
                <c:pt idx="6">
                  <c:v>2.3183437499999999</c:v>
                </c:pt>
                <c:pt idx="7">
                  <c:v>2.347507787698413</c:v>
                </c:pt>
                <c:pt idx="8">
                  <c:v>2.4005595858134923</c:v>
                </c:pt>
                <c:pt idx="9">
                  <c:v>2.4076597222222227</c:v>
                </c:pt>
                <c:pt idx="10">
                  <c:v>2.4217483258928572</c:v>
                </c:pt>
                <c:pt idx="11">
                  <c:v>2.4763094308035716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3.1100000000000003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2.835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2.72</c:v>
                </c:pt>
                <c:pt idx="11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Borraja!$C$12:$C$66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  <c:pt idx="7" formatCode="#,##0.00">
                  <c:v>0.46379999999999999</c:v>
                </c:pt>
                <c:pt idx="8" formatCode="#,##0.00">
                  <c:v>0.46379999999999999</c:v>
                </c:pt>
                <c:pt idx="9" formatCode="#,##0.00">
                  <c:v>0.46379999999999999</c:v>
                </c:pt>
                <c:pt idx="10" formatCode="#,##0.00">
                  <c:v>0.46379999999999999</c:v>
                </c:pt>
                <c:pt idx="11" formatCode="#,##0.00">
                  <c:v>0.46379999999999999</c:v>
                </c:pt>
                <c:pt idx="12" formatCode="#,##0.00">
                  <c:v>0.46379999999999999</c:v>
                </c:pt>
                <c:pt idx="13" formatCode="#,##0.00">
                  <c:v>0.46379999999999999</c:v>
                </c:pt>
                <c:pt idx="14" formatCode="#,##0.00">
                  <c:v>0.46379999999999999</c:v>
                </c:pt>
                <c:pt idx="15" formatCode="#,##0.00">
                  <c:v>0.46379999999999999</c:v>
                </c:pt>
                <c:pt idx="16" formatCode="#,##0.00">
                  <c:v>0.46379999999999999</c:v>
                </c:pt>
                <c:pt idx="17" formatCode="#,##0.00">
                  <c:v>0.46379999999999999</c:v>
                </c:pt>
                <c:pt idx="18" formatCode="#,##0.00">
                  <c:v>0.46379999999999999</c:v>
                </c:pt>
                <c:pt idx="19" formatCode="#,##0.00">
                  <c:v>0.46379999999999999</c:v>
                </c:pt>
                <c:pt idx="20" formatCode="#,##0.00">
                  <c:v>0.46379999999999999</c:v>
                </c:pt>
                <c:pt idx="21" formatCode="#,##0.00">
                  <c:v>0.46379999999999999</c:v>
                </c:pt>
                <c:pt idx="22" formatCode="#,##0.00">
                  <c:v>0.46379999999999999</c:v>
                </c:pt>
                <c:pt idx="23" formatCode="#,##0.00">
                  <c:v>0.46379999999999999</c:v>
                </c:pt>
                <c:pt idx="24" formatCode="#,##0.00">
                  <c:v>0.46379999999999999</c:v>
                </c:pt>
                <c:pt idx="25" formatCode="#,##0.00">
                  <c:v>0.46379999999999999</c:v>
                </c:pt>
                <c:pt idx="26" formatCode="#,##0.00">
                  <c:v>0.46379999999999999</c:v>
                </c:pt>
                <c:pt idx="27" formatCode="#,##0.00">
                  <c:v>0.46379999999999999</c:v>
                </c:pt>
                <c:pt idx="28" formatCode="#,##0.00">
                  <c:v>0.46379999999999999</c:v>
                </c:pt>
                <c:pt idx="29" formatCode="#,##0.00">
                  <c:v>0.46379999999999999</c:v>
                </c:pt>
                <c:pt idx="30" formatCode="#,##0.00">
                  <c:v>0.46379999999999999</c:v>
                </c:pt>
                <c:pt idx="31" formatCode="#,##0.00">
                  <c:v>0.46379999999999999</c:v>
                </c:pt>
                <c:pt idx="32" formatCode="#,##0.00">
                  <c:v>0.46379999999999999</c:v>
                </c:pt>
                <c:pt idx="33" formatCode="#,##0.00">
                  <c:v>0.46379999999999999</c:v>
                </c:pt>
                <c:pt idx="34" formatCode="#,##0.00">
                  <c:v>0.46379999999999999</c:v>
                </c:pt>
                <c:pt idx="35" formatCode="#,##0.00">
                  <c:v>0.46379999999999999</c:v>
                </c:pt>
                <c:pt idx="36" formatCode="#,##0.00">
                  <c:v>0.46379999999999999</c:v>
                </c:pt>
                <c:pt idx="37" formatCode="#,##0.00">
                  <c:v>0.46379999999999999</c:v>
                </c:pt>
                <c:pt idx="38" formatCode="#,##0.00">
                  <c:v>0.46379999999999999</c:v>
                </c:pt>
                <c:pt idx="39" formatCode="#,##0.00">
                  <c:v>0.46379999999999999</c:v>
                </c:pt>
                <c:pt idx="40" formatCode="#,##0.00">
                  <c:v>0.46379999999999999</c:v>
                </c:pt>
                <c:pt idx="41" formatCode="#,##0.00">
                  <c:v>0.38279999999999997</c:v>
                </c:pt>
                <c:pt idx="42" formatCode="#,##0.00">
                  <c:v>0.38279999999999997</c:v>
                </c:pt>
                <c:pt idx="43" formatCode="#,##0.00">
                  <c:v>0.38279999999999997</c:v>
                </c:pt>
                <c:pt idx="44" formatCode="#,##0.00">
                  <c:v>0.38279999999999997</c:v>
                </c:pt>
                <c:pt idx="45" formatCode="#,##0.00">
                  <c:v>0.38279999999999997</c:v>
                </c:pt>
                <c:pt idx="46" formatCode="#,##0.00">
                  <c:v>0.38279999999999997</c:v>
                </c:pt>
                <c:pt idx="47" formatCode="#,##0.00">
                  <c:v>0.38279999999999997</c:v>
                </c:pt>
                <c:pt idx="48" formatCode="#,##0.00">
                  <c:v>0.38279999999999997</c:v>
                </c:pt>
                <c:pt idx="49" formatCode="#,##0.00">
                  <c:v>0.38279999999999997</c:v>
                </c:pt>
                <c:pt idx="50" formatCode="#,##0.00">
                  <c:v>0.38279999999999997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Borraja!$D$12:$D$66</c:f>
              <c:numCache>
                <c:formatCode>0.00</c:formatCode>
                <c:ptCount val="55"/>
                <c:pt idx="0" formatCode="#,##0.00">
                  <c:v>1</c:v>
                </c:pt>
                <c:pt idx="1">
                  <c:v>1.2</c:v>
                </c:pt>
                <c:pt idx="2" formatCode="#,##0.00">
                  <c:v>1.2</c:v>
                </c:pt>
                <c:pt idx="3" formatCode="#,##0.00">
                  <c:v>1.2</c:v>
                </c:pt>
                <c:pt idx="4" formatCode="#,##0.00">
                  <c:v>1.2</c:v>
                </c:pt>
                <c:pt idx="5" formatCode="#,##0.00">
                  <c:v>1.5</c:v>
                </c:pt>
                <c:pt idx="6" formatCode="#,##0.00">
                  <c:v>1.5</c:v>
                </c:pt>
                <c:pt idx="7" formatCode="#,##0.00">
                  <c:v>1.3</c:v>
                </c:pt>
                <c:pt idx="8" formatCode="#,##0.00">
                  <c:v>1.2</c:v>
                </c:pt>
                <c:pt idx="9" formatCode="#,##0.00">
                  <c:v>1.2</c:v>
                </c:pt>
                <c:pt idx="10" formatCode="#,##0.00">
                  <c:v>1.2</c:v>
                </c:pt>
                <c:pt idx="11" formatCode="#,##0.00">
                  <c:v>1.35</c:v>
                </c:pt>
                <c:pt idx="12" formatCode="#,##0.00">
                  <c:v>1.05</c:v>
                </c:pt>
                <c:pt idx="13" formatCode="#,##0.00">
                  <c:v>1.25</c:v>
                </c:pt>
                <c:pt idx="14" formatCode="#,##0.00">
                  <c:v>1.05</c:v>
                </c:pt>
                <c:pt idx="15" formatCode="#,##0.00">
                  <c:v>0.9</c:v>
                </c:pt>
                <c:pt idx="16" formatCode="#,##0.00">
                  <c:v>0.9</c:v>
                </c:pt>
                <c:pt idx="17" formatCode="#,##0.00">
                  <c:v>0.9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0" formatCode="#,##0.00">
                  <c:v>0.8</c:v>
                </c:pt>
                <c:pt idx="21" formatCode="#,##0.00">
                  <c:v>0.6</c:v>
                </c:pt>
                <c:pt idx="22" formatCode="#,##0.00">
                  <c:v>0.75</c:v>
                </c:pt>
                <c:pt idx="23" formatCode="#,##0.00">
                  <c:v>0.7</c:v>
                </c:pt>
                <c:pt idx="24" formatCode="#,##0.00">
                  <c:v>0.7</c:v>
                </c:pt>
                <c:pt idx="25" formatCode="#,##0.00">
                  <c:v>0.6</c:v>
                </c:pt>
                <c:pt idx="26" formatCode="#,##0.00">
                  <c:v>1</c:v>
                </c:pt>
                <c:pt idx="27" formatCode="#,##0.00">
                  <c:v>1</c:v>
                </c:pt>
                <c:pt idx="30">
                  <c:v>1</c:v>
                </c:pt>
                <c:pt idx="31" formatCode="#,##0.00">
                  <c:v>1.1000000000000001</c:v>
                </c:pt>
                <c:pt idx="32" formatCode="#,##0.00">
                  <c:v>1.2</c:v>
                </c:pt>
                <c:pt idx="33" formatCode="#,##0.00">
                  <c:v>1.2</c:v>
                </c:pt>
                <c:pt idx="34" formatCode="#,##0.00">
                  <c:v>1</c:v>
                </c:pt>
                <c:pt idx="35" formatCode="#,##0.00">
                  <c:v>1.2</c:v>
                </c:pt>
                <c:pt idx="36" formatCode="#,##0.00">
                  <c:v>1.2</c:v>
                </c:pt>
                <c:pt idx="37" formatCode="#,##0.00">
                  <c:v>0.8</c:v>
                </c:pt>
                <c:pt idx="38" formatCode="#,##0.00">
                  <c:v>0.8</c:v>
                </c:pt>
                <c:pt idx="39" formatCode="#,##0.00">
                  <c:v>0.8</c:v>
                </c:pt>
                <c:pt idx="40" formatCode="#,##0.00">
                  <c:v>0.8</c:v>
                </c:pt>
                <c:pt idx="41" formatCode="#,##0.00">
                  <c:v>0.7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0.7</c:v>
                </c:pt>
                <c:pt idx="49" formatCode="#,##0.00">
                  <c:v>0.75</c:v>
                </c:pt>
                <c:pt idx="50" formatCode="#,##0.00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Borraja!$F$12:$F$66</c:f>
              <c:numCache>
                <c:formatCode>0.00</c:formatCode>
                <c:ptCount val="55"/>
                <c:pt idx="0" formatCode="#,##0.00">
                  <c:v>3.05</c:v>
                </c:pt>
                <c:pt idx="1">
                  <c:v>3.08</c:v>
                </c:pt>
                <c:pt idx="2" formatCode="#,##0.00">
                  <c:v>3.08</c:v>
                </c:pt>
                <c:pt idx="3" formatCode="#,##0.00">
                  <c:v>3.16</c:v>
                </c:pt>
                <c:pt idx="4" formatCode="#,##0.00">
                  <c:v>3.16</c:v>
                </c:pt>
                <c:pt idx="5" formatCode="#,##0.00">
                  <c:v>3.12</c:v>
                </c:pt>
                <c:pt idx="6" formatCode="#,##0.00">
                  <c:v>3.07</c:v>
                </c:pt>
                <c:pt idx="7" formatCode="#,##0.00">
                  <c:v>3.17</c:v>
                </c:pt>
                <c:pt idx="8" formatCode="#,##0.00">
                  <c:v>3.17</c:v>
                </c:pt>
                <c:pt idx="9" formatCode="#,##0.00">
                  <c:v>3.21</c:v>
                </c:pt>
                <c:pt idx="10" formatCode="#,##0.00">
                  <c:v>3.21</c:v>
                </c:pt>
                <c:pt idx="11" formatCode="#,##0.00">
                  <c:v>3.22</c:v>
                </c:pt>
                <c:pt idx="12" formatCode="#,##0.00">
                  <c:v>3.22</c:v>
                </c:pt>
                <c:pt idx="13" formatCode="#,##0.00">
                  <c:v>3.22</c:v>
                </c:pt>
                <c:pt idx="14" formatCode="#,##0.00">
                  <c:v>3.24</c:v>
                </c:pt>
                <c:pt idx="15" formatCode="#,##0.00">
                  <c:v>3.24</c:v>
                </c:pt>
                <c:pt idx="16" formatCode="#,##0.00">
                  <c:v>3.24</c:v>
                </c:pt>
                <c:pt idx="17" formatCode="#,##0.00">
                  <c:v>3.22</c:v>
                </c:pt>
                <c:pt idx="18" formatCode="#,##0.00">
                  <c:v>3.14</c:v>
                </c:pt>
                <c:pt idx="19" formatCode="#,##0.00">
                  <c:v>3.14</c:v>
                </c:pt>
                <c:pt idx="20" formatCode="#,##0.00">
                  <c:v>3.05</c:v>
                </c:pt>
                <c:pt idx="21" formatCode="#,##0.00">
                  <c:v>3</c:v>
                </c:pt>
                <c:pt idx="22" formatCode="#,##0.00">
                  <c:v>3</c:v>
                </c:pt>
                <c:pt idx="23" formatCode="#,##0.00">
                  <c:v>3</c:v>
                </c:pt>
                <c:pt idx="24" formatCode="#,##0.00">
                  <c:v>3.05</c:v>
                </c:pt>
                <c:pt idx="25" formatCode="#,##0.00">
                  <c:v>3.05</c:v>
                </c:pt>
                <c:pt idx="26" formatCode="#,##0.00">
                  <c:v>3.02</c:v>
                </c:pt>
                <c:pt idx="27" formatCode="#,##0.00">
                  <c:v>3</c:v>
                </c:pt>
                <c:pt idx="28" formatCode="#,##0.00">
                  <c:v>3</c:v>
                </c:pt>
                <c:pt idx="29" formatCode="#,##0.00">
                  <c:v>3</c:v>
                </c:pt>
                <c:pt idx="30" formatCode="General">
                  <c:v>2.82</c:v>
                </c:pt>
                <c:pt idx="31" formatCode="#,##0.00">
                  <c:v>2.8</c:v>
                </c:pt>
                <c:pt idx="32" formatCode="#,##0.00">
                  <c:v>2.8</c:v>
                </c:pt>
                <c:pt idx="33" formatCode="#,##0.00">
                  <c:v>2.76</c:v>
                </c:pt>
                <c:pt idx="34" formatCode="#,##0.00">
                  <c:v>2.98</c:v>
                </c:pt>
                <c:pt idx="35" formatCode="#,##0.00">
                  <c:v>2.97</c:v>
                </c:pt>
                <c:pt idx="36" formatCode="#,##0.00">
                  <c:v>2.98</c:v>
                </c:pt>
                <c:pt idx="37" formatCode="#,##0.00">
                  <c:v>2.98</c:v>
                </c:pt>
                <c:pt idx="38" formatCode="#,##0.00">
                  <c:v>2.98</c:v>
                </c:pt>
                <c:pt idx="39" formatCode="#,##0.00">
                  <c:v>2.95</c:v>
                </c:pt>
                <c:pt idx="40" formatCode="#,##0.00">
                  <c:v>2.95</c:v>
                </c:pt>
                <c:pt idx="41" formatCode="#,##0.00">
                  <c:v>2.95</c:v>
                </c:pt>
                <c:pt idx="42" formatCode="#,##0.00">
                  <c:v>2.84</c:v>
                </c:pt>
                <c:pt idx="43" formatCode="#,##0.00">
                  <c:v>2.84</c:v>
                </c:pt>
                <c:pt idx="44" formatCode="#,##0.00">
                  <c:v>2.72</c:v>
                </c:pt>
                <c:pt idx="45" formatCode="#,##0.00">
                  <c:v>2.72</c:v>
                </c:pt>
                <c:pt idx="46" formatCode="#,##0.00">
                  <c:v>2.72</c:v>
                </c:pt>
                <c:pt idx="47" formatCode="#,##0.00">
                  <c:v>2.72</c:v>
                </c:pt>
                <c:pt idx="48" formatCode="#,##0.00">
                  <c:v>2.72</c:v>
                </c:pt>
                <c:pt idx="49" formatCode="#,##0.00">
                  <c:v>2.72</c:v>
                </c:pt>
                <c:pt idx="50" formatCode="#,##0.00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070071" cy="148248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0">
          <cell r="D70">
            <v>1</v>
          </cell>
          <cell r="F70">
            <v>1.25</v>
          </cell>
          <cell r="G70">
            <v>3.05</v>
          </cell>
        </row>
      </sheetData>
      <sheetData sheetId="1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2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3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4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5">
        <row r="70">
          <cell r="D70">
            <v>1.5</v>
          </cell>
          <cell r="F70">
            <v>1.75</v>
          </cell>
          <cell r="G70">
            <v>3.12</v>
          </cell>
        </row>
      </sheetData>
      <sheetData sheetId="6">
        <row r="70">
          <cell r="D70">
            <v>1.5</v>
          </cell>
          <cell r="F70">
            <v>1.75</v>
          </cell>
          <cell r="G70">
            <v>3.07</v>
          </cell>
        </row>
      </sheetData>
      <sheetData sheetId="7">
        <row r="70">
          <cell r="D70">
            <v>1.3</v>
          </cell>
          <cell r="F70">
            <v>1.55</v>
          </cell>
          <cell r="G70">
            <v>3.17</v>
          </cell>
        </row>
      </sheetData>
      <sheetData sheetId="8">
        <row r="70">
          <cell r="D70">
            <v>1.2</v>
          </cell>
          <cell r="F70">
            <v>1.45</v>
          </cell>
          <cell r="G70">
            <v>3.17</v>
          </cell>
        </row>
      </sheetData>
      <sheetData sheetId="9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0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1">
        <row r="70">
          <cell r="D70">
            <v>1.35</v>
          </cell>
          <cell r="F70">
            <v>1.6</v>
          </cell>
          <cell r="G70">
            <v>3.22</v>
          </cell>
        </row>
      </sheetData>
      <sheetData sheetId="12">
        <row r="70">
          <cell r="D70">
            <v>1.05</v>
          </cell>
          <cell r="F70">
            <v>1.3</v>
          </cell>
          <cell r="G70">
            <v>3.22</v>
          </cell>
        </row>
      </sheetData>
      <sheetData sheetId="13">
        <row r="70">
          <cell r="D70">
            <v>1.25</v>
          </cell>
          <cell r="F70">
            <v>1.5</v>
          </cell>
          <cell r="G70">
            <v>3.22</v>
          </cell>
        </row>
      </sheetData>
      <sheetData sheetId="14">
        <row r="70">
          <cell r="D70">
            <v>1.05</v>
          </cell>
          <cell r="F70">
            <v>1.3</v>
          </cell>
          <cell r="G70">
            <v>3.24</v>
          </cell>
        </row>
      </sheetData>
      <sheetData sheetId="15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6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7">
        <row r="70">
          <cell r="D70">
            <v>0.9</v>
          </cell>
          <cell r="F70">
            <v>1.1499999999999999</v>
          </cell>
          <cell r="G70">
            <v>3.22</v>
          </cell>
        </row>
      </sheetData>
      <sheetData sheetId="18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19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20">
        <row r="70">
          <cell r="D70">
            <v>0.8</v>
          </cell>
          <cell r="F70">
            <v>1.05</v>
          </cell>
          <cell r="G70">
            <v>3.05</v>
          </cell>
        </row>
      </sheetData>
      <sheetData sheetId="21">
        <row r="70">
          <cell r="D70">
            <v>0.6</v>
          </cell>
          <cell r="F70">
            <v>0.85</v>
          </cell>
          <cell r="G70">
            <v>3</v>
          </cell>
        </row>
      </sheetData>
      <sheetData sheetId="22">
        <row r="70">
          <cell r="D70">
            <v>0.75</v>
          </cell>
          <cell r="F70">
            <v>1</v>
          </cell>
          <cell r="G70">
            <v>3</v>
          </cell>
        </row>
      </sheetData>
      <sheetData sheetId="23">
        <row r="70">
          <cell r="D70">
            <v>0.7</v>
          </cell>
          <cell r="F70">
            <v>0.95</v>
          </cell>
          <cell r="G70">
            <v>3</v>
          </cell>
        </row>
      </sheetData>
      <sheetData sheetId="24">
        <row r="70">
          <cell r="D70">
            <v>0.7</v>
          </cell>
          <cell r="F70">
            <v>0.95</v>
          </cell>
          <cell r="G70">
            <v>3.05</v>
          </cell>
        </row>
      </sheetData>
      <sheetData sheetId="25">
        <row r="70">
          <cell r="D70">
            <v>0.6</v>
          </cell>
          <cell r="F70">
            <v>0.85</v>
          </cell>
          <cell r="G70">
            <v>3.05</v>
          </cell>
        </row>
      </sheetData>
      <sheetData sheetId="26">
        <row r="70">
          <cell r="D70">
            <v>1</v>
          </cell>
          <cell r="F70">
            <v>1.25</v>
          </cell>
          <cell r="G70">
            <v>3.02</v>
          </cell>
        </row>
      </sheetData>
      <sheetData sheetId="27">
        <row r="70">
          <cell r="D70">
            <v>1</v>
          </cell>
          <cell r="F70">
            <v>1.25</v>
          </cell>
          <cell r="G70">
            <v>3</v>
          </cell>
        </row>
      </sheetData>
      <sheetData sheetId="28">
        <row r="70">
          <cell r="F70" t="str">
            <v>-</v>
          </cell>
          <cell r="G70">
            <v>3</v>
          </cell>
        </row>
      </sheetData>
      <sheetData sheetId="29">
        <row r="70">
          <cell r="F70" t="str">
            <v>-</v>
          </cell>
          <cell r="G70">
            <v>3</v>
          </cell>
        </row>
      </sheetData>
      <sheetData sheetId="30">
        <row r="70">
          <cell r="D70">
            <v>1</v>
          </cell>
          <cell r="F70">
            <v>1.25</v>
          </cell>
          <cell r="G70">
            <v>2.82</v>
          </cell>
        </row>
      </sheetData>
      <sheetData sheetId="31">
        <row r="70">
          <cell r="D70">
            <v>1.1000000000000001</v>
          </cell>
          <cell r="F70">
            <v>1.35</v>
          </cell>
          <cell r="G70">
            <v>2.8</v>
          </cell>
        </row>
      </sheetData>
      <sheetData sheetId="32">
        <row r="70">
          <cell r="D70">
            <v>1.2</v>
          </cell>
          <cell r="F70">
            <v>1.45</v>
          </cell>
          <cell r="G70">
            <v>2.8</v>
          </cell>
        </row>
      </sheetData>
      <sheetData sheetId="33">
        <row r="70">
          <cell r="D70">
            <v>1.2</v>
          </cell>
          <cell r="F70">
            <v>1.45</v>
          </cell>
          <cell r="G70">
            <v>2.76</v>
          </cell>
        </row>
      </sheetData>
      <sheetData sheetId="34">
        <row r="70">
          <cell r="D70">
            <v>1</v>
          </cell>
          <cell r="F70">
            <v>1.25</v>
          </cell>
          <cell r="G70">
            <v>2.98</v>
          </cell>
        </row>
      </sheetData>
      <sheetData sheetId="35">
        <row r="70">
          <cell r="D70">
            <v>1.2</v>
          </cell>
          <cell r="F70">
            <v>1.45</v>
          </cell>
          <cell r="G70">
            <v>2.97</v>
          </cell>
        </row>
      </sheetData>
      <sheetData sheetId="36">
        <row r="70">
          <cell r="D70">
            <v>1.2</v>
          </cell>
          <cell r="F70">
            <v>1.45</v>
          </cell>
          <cell r="G70">
            <v>2.98</v>
          </cell>
        </row>
      </sheetData>
      <sheetData sheetId="37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8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9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0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1">
        <row r="70">
          <cell r="D70">
            <v>0.7</v>
          </cell>
          <cell r="F70">
            <v>0.95</v>
          </cell>
          <cell r="G70">
            <v>2.95</v>
          </cell>
        </row>
      </sheetData>
      <sheetData sheetId="42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3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4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5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6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7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8">
        <row r="70">
          <cell r="D70">
            <v>0.7</v>
          </cell>
          <cell r="F70">
            <v>0.95</v>
          </cell>
          <cell r="G70">
            <v>2.72</v>
          </cell>
        </row>
      </sheetData>
      <sheetData sheetId="49">
        <row r="70">
          <cell r="D70">
            <v>0.75</v>
          </cell>
          <cell r="F70">
            <v>1</v>
          </cell>
          <cell r="G70">
            <v>2.72</v>
          </cell>
        </row>
      </sheetData>
      <sheetData sheetId="50">
        <row r="70">
          <cell r="D70">
            <v>0.8</v>
          </cell>
          <cell r="F70">
            <v>1.05</v>
          </cell>
          <cell r="G70">
            <v>2.72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2" t="s">
        <v>23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41.25" customHeight="1">
      <c r="B10" s="39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9"/>
      <c r="C11" s="40" t="s">
        <v>19</v>
      </c>
      <c r="D11" s="40"/>
      <c r="E11" s="40"/>
      <c r="F11" s="41"/>
    </row>
    <row r="12" spans="2:36" ht="9.9499999999999993" customHeight="1">
      <c r="B12" s="30">
        <v>1</v>
      </c>
      <c r="C12" s="31">
        <v>0.46379999999999999</v>
      </c>
      <c r="D12" s="31">
        <f>'[1]01'!$D$70</f>
        <v>1</v>
      </c>
      <c r="E12" s="31">
        <f>'[1]01'!$F$70</f>
        <v>1.25</v>
      </c>
      <c r="F12" s="31">
        <f>'[1]01'!$G$70</f>
        <v>3.05</v>
      </c>
    </row>
    <row r="13" spans="2:36" ht="9.9499999999999993" customHeight="1">
      <c r="B13" s="32">
        <v>2</v>
      </c>
      <c r="C13" s="35">
        <v>0.46379999999999999</v>
      </c>
      <c r="D13" s="35">
        <f>'[1]02'!$D$70</f>
        <v>1.2</v>
      </c>
      <c r="E13" s="35">
        <f>'[1]02'!$F$70</f>
        <v>1.45</v>
      </c>
      <c r="F13" s="35">
        <f>'[1]02'!$G$70</f>
        <v>3.08</v>
      </c>
    </row>
    <row r="14" spans="2:36" ht="9.9499999999999993" customHeight="1">
      <c r="B14" s="30">
        <v>3</v>
      </c>
      <c r="C14" s="31">
        <v>0.46379999999999999</v>
      </c>
      <c r="D14" s="31">
        <f>'[1]03'!$D$70</f>
        <v>1.2</v>
      </c>
      <c r="E14" s="31">
        <f>'[1]03'!$F$70</f>
        <v>1.45</v>
      </c>
      <c r="F14" s="31">
        <f>'[1]03'!$G$70</f>
        <v>3.08</v>
      </c>
    </row>
    <row r="15" spans="2:36" ht="9.9499999999999993" customHeight="1">
      <c r="B15" s="32">
        <v>4</v>
      </c>
      <c r="C15" s="33">
        <v>0.46379999999999999</v>
      </c>
      <c r="D15" s="33">
        <f>'[1]04'!$D$70</f>
        <v>1.2</v>
      </c>
      <c r="E15" s="33">
        <f>'[1]04'!$F$70</f>
        <v>1.45</v>
      </c>
      <c r="F15" s="33">
        <f>'[1]04'!$G$70</f>
        <v>3.16</v>
      </c>
    </row>
    <row r="16" spans="2:36" ht="9.9499999999999993" customHeight="1">
      <c r="B16" s="30">
        <v>5</v>
      </c>
      <c r="C16" s="31">
        <v>0.46379999999999999</v>
      </c>
      <c r="D16" s="31">
        <f>'[1]05'!$D$70</f>
        <v>1.2</v>
      </c>
      <c r="E16" s="31">
        <f>'[1]05'!$F$70</f>
        <v>1.45</v>
      </c>
      <c r="F16" s="31">
        <f>'[1]05'!$G$70</f>
        <v>3.16</v>
      </c>
    </row>
    <row r="17" spans="2:32" ht="9.9499999999999993" customHeight="1">
      <c r="B17" s="32">
        <v>6</v>
      </c>
      <c r="C17" s="33">
        <v>0.46379999999999999</v>
      </c>
      <c r="D17" s="33">
        <f>'[1]06'!$D$70</f>
        <v>1.5</v>
      </c>
      <c r="E17" s="33">
        <f>'[1]06'!$F$70</f>
        <v>1.75</v>
      </c>
      <c r="F17" s="33">
        <f>'[1]06'!$G$70</f>
        <v>3.12</v>
      </c>
    </row>
    <row r="18" spans="2:32" ht="9.9499999999999993" customHeight="1">
      <c r="B18" s="30">
        <v>7</v>
      </c>
      <c r="C18" s="31">
        <v>0.46379999999999999</v>
      </c>
      <c r="D18" s="31">
        <f>'[1]07'!$D$70</f>
        <v>1.5</v>
      </c>
      <c r="E18" s="31">
        <f>'[1]07'!$F$70</f>
        <v>1.75</v>
      </c>
      <c r="F18" s="31">
        <f>'[1]07'!$G$70</f>
        <v>3.07</v>
      </c>
      <c r="S18" s="16" t="s">
        <v>28</v>
      </c>
    </row>
    <row r="19" spans="2:32" ht="9.9499999999999993" customHeight="1">
      <c r="B19" s="32">
        <v>8</v>
      </c>
      <c r="C19" s="33">
        <v>0.46379999999999999</v>
      </c>
      <c r="D19" s="33">
        <f>'[1]08'!$D$70</f>
        <v>1.3</v>
      </c>
      <c r="E19" s="33">
        <f>'[1]08'!$F$70</f>
        <v>1.55</v>
      </c>
      <c r="F19" s="33">
        <f>'[1]08'!$G$70</f>
        <v>3.17</v>
      </c>
    </row>
    <row r="20" spans="2:32" ht="9.9499999999999993" customHeight="1">
      <c r="B20" s="30">
        <v>9</v>
      </c>
      <c r="C20" s="31">
        <v>0.46379999999999999</v>
      </c>
      <c r="D20" s="31">
        <f>'[1]09'!$D$70</f>
        <v>1.2</v>
      </c>
      <c r="E20" s="31">
        <f>'[1]09'!$F$70</f>
        <v>1.45</v>
      </c>
      <c r="F20" s="31">
        <f>'[1]09'!$G$70</f>
        <v>3.17</v>
      </c>
    </row>
    <row r="21" spans="2:32" ht="9.9499999999999993" customHeight="1">
      <c r="B21" s="32">
        <v>10</v>
      </c>
      <c r="C21" s="33">
        <v>0.46379999999999999</v>
      </c>
      <c r="D21" s="33">
        <f>'[1]10'!$D$70</f>
        <v>1.2</v>
      </c>
      <c r="E21" s="33">
        <f>'[1]10'!$F$70</f>
        <v>1.45</v>
      </c>
      <c r="F21" s="33">
        <f>'[1]10'!$G$70</f>
        <v>3.21</v>
      </c>
    </row>
    <row r="22" spans="2:32" ht="9.9499999999999993" customHeight="1">
      <c r="B22" s="30">
        <v>11</v>
      </c>
      <c r="C22" s="31">
        <v>0.46379999999999999</v>
      </c>
      <c r="D22" s="31">
        <f>'[1]11'!$D$70</f>
        <v>1.2</v>
      </c>
      <c r="E22" s="31">
        <f>'[1]11'!$F$70</f>
        <v>1.45</v>
      </c>
      <c r="F22" s="31">
        <f>'[1]11'!$G$70</f>
        <v>3.21</v>
      </c>
    </row>
    <row r="23" spans="2:32" ht="9.9499999999999993" customHeight="1">
      <c r="B23" s="32">
        <v>12</v>
      </c>
      <c r="C23" s="33">
        <v>0.46379999999999999</v>
      </c>
      <c r="D23" s="33">
        <f>'[1]12'!$D$70</f>
        <v>1.35</v>
      </c>
      <c r="E23" s="33">
        <f>'[1]12'!$F$70</f>
        <v>1.6</v>
      </c>
      <c r="F23" s="33">
        <f>'[1]12'!$G$70</f>
        <v>3.22</v>
      </c>
    </row>
    <row r="24" spans="2:32" ht="9.9499999999999993" customHeight="1">
      <c r="B24" s="30">
        <v>13</v>
      </c>
      <c r="C24" s="31">
        <v>0.46379999999999999</v>
      </c>
      <c r="D24" s="31">
        <f>'[1]13'!$D$70</f>
        <v>1.05</v>
      </c>
      <c r="E24" s="31">
        <f>'[1]13'!$F$70</f>
        <v>1.3</v>
      </c>
      <c r="F24" s="31">
        <f>'[1]13'!$G$70</f>
        <v>3.22</v>
      </c>
    </row>
    <row r="25" spans="2:32" ht="9.9499999999999993" customHeight="1">
      <c r="B25" s="32">
        <v>14</v>
      </c>
      <c r="C25" s="33">
        <v>0.46379999999999999</v>
      </c>
      <c r="D25" s="33">
        <f>'[1]14'!$D$70</f>
        <v>1.25</v>
      </c>
      <c r="E25" s="33">
        <f>'[1]14'!$F$70</f>
        <v>1.5</v>
      </c>
      <c r="F25" s="33">
        <f>'[1]14'!$G$70</f>
        <v>3.22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0.46379999999999999</v>
      </c>
      <c r="D26" s="31">
        <f>'[1]15'!$D$70</f>
        <v>1.05</v>
      </c>
      <c r="E26" s="31">
        <f>'[1]15'!$F$70</f>
        <v>1.3</v>
      </c>
      <c r="F26" s="31">
        <f>'[1]15'!$G$70</f>
        <v>3.24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0.46379999999999999</v>
      </c>
      <c r="D27" s="33">
        <f>'[1]16'!$D$70</f>
        <v>0.9</v>
      </c>
      <c r="E27" s="33">
        <f>'[1]16'!$F$70</f>
        <v>1.1499999999999999</v>
      </c>
      <c r="F27" s="33">
        <f>'[1]16'!$G$70</f>
        <v>3.24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v>1.0171749999999999</v>
      </c>
    </row>
    <row r="28" spans="2:32" ht="9.9499999999999993" customHeight="1">
      <c r="B28" s="30">
        <v>17</v>
      </c>
      <c r="C28" s="31">
        <v>0.46379999999999999</v>
      </c>
      <c r="D28" s="31">
        <f>'[1]17'!$D$70</f>
        <v>0.9</v>
      </c>
      <c r="E28" s="31">
        <f>'[1]17'!$F$70</f>
        <v>1.1499999999999999</v>
      </c>
      <c r="F28" s="31">
        <f>'[1]17'!$G$70</f>
        <v>3.24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v>1.0723281249999999</v>
      </c>
    </row>
    <row r="29" spans="2:32" ht="9.9499999999999993" customHeight="1">
      <c r="B29" s="32">
        <v>18</v>
      </c>
      <c r="C29" s="33">
        <v>0.46379999999999999</v>
      </c>
      <c r="D29" s="33">
        <f>'[1]18'!$D$70</f>
        <v>0.9</v>
      </c>
      <c r="E29" s="33">
        <f>'[1]18'!$F$70</f>
        <v>1.1499999999999999</v>
      </c>
      <c r="F29" s="33">
        <f>'[1]18'!$G$70</f>
        <v>3.22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v>1.0955729166666666</v>
      </c>
    </row>
    <row r="30" spans="2:32" ht="9.9499999999999993" customHeight="1">
      <c r="B30" s="30">
        <v>19</v>
      </c>
      <c r="C30" s="31">
        <v>0.46379999999999999</v>
      </c>
      <c r="D30" s="31">
        <f>'[1]19'!$D$70</f>
        <v>0.7</v>
      </c>
      <c r="E30" s="31">
        <f>'[1]19'!$F$70</f>
        <v>0.95</v>
      </c>
      <c r="F30" s="31">
        <f>'[1]19'!$G$70</f>
        <v>3.14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v>1.3418958333333335</v>
      </c>
    </row>
    <row r="31" spans="2:32" ht="9.9499999999999993" customHeight="1">
      <c r="B31" s="32">
        <v>20</v>
      </c>
      <c r="C31" s="33">
        <v>0.46379999999999999</v>
      </c>
      <c r="D31" s="33">
        <f>'[1]20'!$D$70</f>
        <v>0.7</v>
      </c>
      <c r="E31" s="33">
        <f>'[1]20'!$F$70</f>
        <v>0.95</v>
      </c>
      <c r="F31" s="33">
        <f>'[1]20'!$G$70</f>
        <v>3.14</v>
      </c>
      <c r="S31" s="22">
        <v>2023</v>
      </c>
      <c r="T31" s="23">
        <v>0.49749999999999994</v>
      </c>
      <c r="U31" s="23">
        <v>0.6</v>
      </c>
      <c r="V31" s="23">
        <v>0.74</v>
      </c>
      <c r="W31" s="23">
        <v>0.71250000000000002</v>
      </c>
      <c r="X31" s="23">
        <v>0.78750000000000009</v>
      </c>
      <c r="Y31" s="23">
        <v>0.80999999999999994</v>
      </c>
      <c r="Z31" s="23">
        <v>0.72499999999999998</v>
      </c>
      <c r="AA31" s="23">
        <v>0.82999999999999985</v>
      </c>
      <c r="AB31" s="23">
        <v>1.125</v>
      </c>
      <c r="AC31" s="23">
        <v>1</v>
      </c>
      <c r="AD31" s="23">
        <v>0.72000000000000008</v>
      </c>
      <c r="AE31" s="23">
        <v>0.71249999999999991</v>
      </c>
      <c r="AF31" s="24">
        <v>0.77166666666666661</v>
      </c>
    </row>
    <row r="32" spans="2:32" ht="9.9499999999999993" customHeight="1">
      <c r="B32" s="30">
        <v>21</v>
      </c>
      <c r="C32" s="31">
        <v>0.46379999999999999</v>
      </c>
      <c r="D32" s="31">
        <f>'[1]21'!$D$70</f>
        <v>0.8</v>
      </c>
      <c r="E32" s="31">
        <f>'[1]21'!$F$70</f>
        <v>1.05</v>
      </c>
      <c r="F32" s="31">
        <f>'[1]21'!$G$70</f>
        <v>3.05</v>
      </c>
      <c r="S32" s="22">
        <v>2024</v>
      </c>
      <c r="T32" s="27">
        <v>0.77499999999999991</v>
      </c>
      <c r="U32" s="27">
        <v>0.73999999999999988</v>
      </c>
      <c r="V32" s="27">
        <v>0.875</v>
      </c>
      <c r="W32" s="27">
        <v>0.86250000000000004</v>
      </c>
      <c r="X32" s="27">
        <v>0.96</v>
      </c>
      <c r="Y32" s="27">
        <v>1</v>
      </c>
      <c r="Z32" s="27">
        <v>1.1500000000000001</v>
      </c>
      <c r="AA32" s="27">
        <v>1.1600000000000001</v>
      </c>
      <c r="AB32" s="27">
        <v>1.05</v>
      </c>
      <c r="AC32" s="27">
        <v>0.85</v>
      </c>
      <c r="AD32" s="27">
        <v>0.86875000000000013</v>
      </c>
      <c r="AE32" s="27">
        <v>0.8</v>
      </c>
      <c r="AF32" s="24">
        <f t="shared" ref="AF32:AF35" si="0">AVERAGE(T32:AE32)</f>
        <v>0.92427083333333337</v>
      </c>
    </row>
    <row r="33" spans="2:32" ht="9.9499999999999993" customHeight="1">
      <c r="B33" s="32">
        <v>22</v>
      </c>
      <c r="C33" s="33">
        <v>0.46379999999999999</v>
      </c>
      <c r="D33" s="33">
        <f>'[1]22'!$D$70</f>
        <v>0.6</v>
      </c>
      <c r="E33" s="33">
        <f>'[1]22'!$F$70</f>
        <v>0.85</v>
      </c>
      <c r="F33" s="33">
        <f>'[1]22'!$G$70</f>
        <v>3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0.86250000000000004</v>
      </c>
      <c r="X33" s="23">
        <f t="shared" si="1"/>
        <v>0.96</v>
      </c>
      <c r="Y33" s="23">
        <f t="shared" si="1"/>
        <v>1</v>
      </c>
      <c r="Z33" s="23">
        <f t="shared" si="1"/>
        <v>1.1500000000000001</v>
      </c>
      <c r="AA33" s="23">
        <f t="shared" si="1"/>
        <v>1.1600000000000001</v>
      </c>
      <c r="AB33" s="23">
        <f t="shared" si="1"/>
        <v>1.125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1.3523055555555556</v>
      </c>
    </row>
    <row r="34" spans="2:32" ht="9.9499999999999993" customHeight="1">
      <c r="B34" s="30">
        <v>23</v>
      </c>
      <c r="C34" s="31">
        <v>0.46379999999999999</v>
      </c>
      <c r="D34" s="31">
        <f>'[1]23'!$D$70</f>
        <v>0.75</v>
      </c>
      <c r="E34" s="31">
        <f>'[1]23'!$F$70</f>
        <v>1</v>
      </c>
      <c r="F34" s="31">
        <f>'[1]23'!$G$70</f>
        <v>3</v>
      </c>
      <c r="S34" s="22" t="s">
        <v>25</v>
      </c>
      <c r="T34" s="23">
        <f>MIN(T27:T32)</f>
        <v>0.49749999999999994</v>
      </c>
      <c r="U34" s="23">
        <f t="shared" ref="U34:AE34" si="2">MIN(U27:U32)</f>
        <v>0.6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>
        <f t="shared" si="2"/>
        <v>0.72499999999999998</v>
      </c>
      <c r="AA34" s="23">
        <f t="shared" si="2"/>
        <v>0.82999999999999985</v>
      </c>
      <c r="AB34" s="23">
        <f t="shared" si="2"/>
        <v>1.05</v>
      </c>
      <c r="AC34" s="23">
        <f t="shared" si="2"/>
        <v>0.85</v>
      </c>
      <c r="AD34" s="23">
        <f t="shared" si="2"/>
        <v>0.72000000000000008</v>
      </c>
      <c r="AE34" s="23">
        <f t="shared" si="2"/>
        <v>0.71249999999999991</v>
      </c>
      <c r="AF34" s="24">
        <f t="shared" si="0"/>
        <v>0.6709666666666666</v>
      </c>
    </row>
    <row r="35" spans="2:32" ht="9.9499999999999993" customHeight="1">
      <c r="B35" s="32">
        <v>24</v>
      </c>
      <c r="C35" s="33">
        <v>0.46379999999999999</v>
      </c>
      <c r="D35" s="33">
        <f>'[1]24'!$D$70</f>
        <v>0.7</v>
      </c>
      <c r="E35" s="33">
        <f>'[1]24'!$F$70</f>
        <v>0.95</v>
      </c>
      <c r="F35" s="33">
        <f>'[1]24'!$G$70</f>
        <v>3</v>
      </c>
      <c r="S35" s="22" t="s">
        <v>26</v>
      </c>
      <c r="T35" s="23">
        <f>AVERAGE(T27:T32)</f>
        <v>1.2494999999999998</v>
      </c>
      <c r="U35" s="23">
        <f t="shared" ref="U35:AE35" si="3">AVERAGE(U27:U32)</f>
        <v>1.0840916666666667</v>
      </c>
      <c r="V35" s="23">
        <f t="shared" si="3"/>
        <v>0.79457083333333334</v>
      </c>
      <c r="W35" s="23">
        <f t="shared" si="3"/>
        <v>0.68313333333333326</v>
      </c>
      <c r="X35" s="23">
        <f t="shared" si="3"/>
        <v>0.66729166666666673</v>
      </c>
      <c r="Y35" s="23">
        <f t="shared" si="3"/>
        <v>0.80333333333333334</v>
      </c>
      <c r="Z35" s="23">
        <f t="shared" si="3"/>
        <v>0.9375</v>
      </c>
      <c r="AA35" s="23">
        <f t="shared" si="3"/>
        <v>0.995</v>
      </c>
      <c r="AB35" s="23">
        <f t="shared" si="3"/>
        <v>1.0874999999999999</v>
      </c>
      <c r="AC35" s="23">
        <f t="shared" si="3"/>
        <v>1.2010416666666666</v>
      </c>
      <c r="AD35" s="23">
        <f t="shared" si="3"/>
        <v>1.191875</v>
      </c>
      <c r="AE35" s="23">
        <f t="shared" si="3"/>
        <v>1.3562500000000002</v>
      </c>
      <c r="AF35" s="24">
        <f t="shared" si="0"/>
        <v>1.0042572916666668</v>
      </c>
    </row>
    <row r="36" spans="2:32" ht="9.9499999999999993" customHeight="1">
      <c r="B36" s="30">
        <v>25</v>
      </c>
      <c r="C36" s="31">
        <v>0.46379999999999999</v>
      </c>
      <c r="D36" s="31">
        <f>'[1]25'!$D$70</f>
        <v>0.7</v>
      </c>
      <c r="E36" s="31">
        <f>'[1]25'!$F$70</f>
        <v>0.95</v>
      </c>
      <c r="F36" s="31">
        <f>'[1]25'!$G$70</f>
        <v>3.05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0.46379999999999999</v>
      </c>
      <c r="D37" s="33">
        <f>'[1]26'!$D$70</f>
        <v>0.6</v>
      </c>
      <c r="E37" s="33">
        <f>'[1]26'!$F$70</f>
        <v>0.85</v>
      </c>
      <c r="F37" s="33">
        <f>'[1]26'!$G$70</f>
        <v>3.05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0.46379999999999999</v>
      </c>
      <c r="D38" s="31">
        <f>'[1]27'!$D$70</f>
        <v>1</v>
      </c>
      <c r="E38" s="31">
        <f>'[1]27'!$F$70</f>
        <v>1.25</v>
      </c>
      <c r="F38" s="31">
        <f>'[1]27'!$G$70</f>
        <v>3.02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0.46379999999999999</v>
      </c>
      <c r="D39" s="33">
        <f>'[1]28'!$D$70</f>
        <v>1</v>
      </c>
      <c r="E39" s="33">
        <f>'[1]28'!$F$70</f>
        <v>1.25</v>
      </c>
      <c r="F39" s="33">
        <f>'[1]28'!$G$70</f>
        <v>3</v>
      </c>
      <c r="S39" s="22" t="s">
        <v>27</v>
      </c>
      <c r="T39" s="23">
        <f>T33</f>
        <v>2</v>
      </c>
      <c r="U39" s="23">
        <f t="shared" ref="U39:AE39" si="4">U33</f>
        <v>1.9166666666666667</v>
      </c>
      <c r="V39" s="23">
        <f t="shared" si="4"/>
        <v>1.1160000000000001</v>
      </c>
      <c r="W39" s="23">
        <f t="shared" si="4"/>
        <v>0.86250000000000004</v>
      </c>
      <c r="X39" s="23">
        <f t="shared" si="4"/>
        <v>0.96</v>
      </c>
      <c r="Y39" s="23">
        <f t="shared" si="4"/>
        <v>1</v>
      </c>
      <c r="Z39" s="23">
        <f t="shared" si="4"/>
        <v>1.1500000000000001</v>
      </c>
      <c r="AA39" s="23">
        <f t="shared" ref="AA39" si="5">AA33</f>
        <v>1.1600000000000001</v>
      </c>
      <c r="AB39" s="23">
        <f t="shared" si="4"/>
        <v>1.125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7">
        <v>0.46379999999999999</v>
      </c>
      <c r="D40" s="31"/>
      <c r="E40" s="31" t="str">
        <f>'[1]29'!$F$70</f>
        <v>-</v>
      </c>
      <c r="F40" s="31">
        <f>'[1]29'!$G$70</f>
        <v>3</v>
      </c>
      <c r="S40" s="22"/>
      <c r="T40" s="23">
        <f t="shared" ref="T40:AE40" si="6">T34</f>
        <v>0.49749999999999994</v>
      </c>
      <c r="U40" s="23">
        <f t="shared" si="6"/>
        <v>0.6</v>
      </c>
      <c r="V40" s="23">
        <f t="shared" si="6"/>
        <v>0.50829999999999997</v>
      </c>
      <c r="W40" s="23">
        <f t="shared" si="6"/>
        <v>0.48330000000000001</v>
      </c>
      <c r="X40" s="23">
        <f t="shared" si="6"/>
        <v>0.47499999999999998</v>
      </c>
      <c r="Y40" s="23">
        <f t="shared" si="6"/>
        <v>0.6</v>
      </c>
      <c r="Z40" s="23">
        <f t="shared" si="6"/>
        <v>0.72499999999999998</v>
      </c>
      <c r="AA40" s="23">
        <f t="shared" ref="AA40" si="7">AA34</f>
        <v>0.82999999999999985</v>
      </c>
      <c r="AB40" s="23">
        <f t="shared" si="6"/>
        <v>1.05</v>
      </c>
      <c r="AC40" s="23">
        <f t="shared" si="6"/>
        <v>0.85</v>
      </c>
      <c r="AD40" s="23">
        <f t="shared" si="6"/>
        <v>0.72000000000000008</v>
      </c>
      <c r="AE40" s="23">
        <f t="shared" si="6"/>
        <v>0.71249999999999991</v>
      </c>
      <c r="AF40" s="20"/>
    </row>
    <row r="41" spans="2:32" ht="9.9499999999999993" customHeight="1">
      <c r="B41" s="32">
        <v>30</v>
      </c>
      <c r="C41" s="33">
        <v>0.46379999999999999</v>
      </c>
      <c r="D41" s="38"/>
      <c r="E41" s="33" t="str">
        <f>'[1]30'!$F$70</f>
        <v>-</v>
      </c>
      <c r="F41" s="33">
        <f>'[1]30'!$G$70</f>
        <v>3</v>
      </c>
      <c r="S41" s="25" t="str">
        <f>S35</f>
        <v>Promedio 2019 - 2024</v>
      </c>
      <c r="T41" s="26">
        <f t="shared" ref="T41:AE41" si="8">T35</f>
        <v>1.2494999999999998</v>
      </c>
      <c r="U41" s="26">
        <f t="shared" si="8"/>
        <v>1.0840916666666667</v>
      </c>
      <c r="V41" s="26">
        <f t="shared" si="8"/>
        <v>0.79457083333333334</v>
      </c>
      <c r="W41" s="26">
        <f t="shared" si="8"/>
        <v>0.68313333333333326</v>
      </c>
      <c r="X41" s="26">
        <f t="shared" si="8"/>
        <v>0.66729166666666673</v>
      </c>
      <c r="Y41" s="26">
        <f t="shared" si="8"/>
        <v>0.80333333333333334</v>
      </c>
      <c r="Z41" s="26">
        <f t="shared" si="8"/>
        <v>0.9375</v>
      </c>
      <c r="AA41" s="26">
        <f t="shared" ref="AA41" si="9">AA35</f>
        <v>0.995</v>
      </c>
      <c r="AB41" s="26">
        <f t="shared" si="8"/>
        <v>1.0874999999999999</v>
      </c>
      <c r="AC41" s="26">
        <f t="shared" si="8"/>
        <v>1.2010416666666666</v>
      </c>
      <c r="AD41" s="26">
        <f t="shared" si="8"/>
        <v>1.191875</v>
      </c>
      <c r="AE41" s="26">
        <f t="shared" si="8"/>
        <v>1.3562500000000002</v>
      </c>
      <c r="AF41" s="20"/>
    </row>
    <row r="42" spans="2:32" ht="9.9499999999999993" customHeight="1">
      <c r="B42" s="30">
        <v>31</v>
      </c>
      <c r="C42" s="37">
        <v>0.46379999999999999</v>
      </c>
      <c r="D42" s="36">
        <f>'[1]31'!$D$70</f>
        <v>1</v>
      </c>
      <c r="E42" s="30">
        <f>'[1]31'!$F$70</f>
        <v>1.25</v>
      </c>
      <c r="F42" s="30">
        <f>'[1]31'!$G$70</f>
        <v>2.82</v>
      </c>
      <c r="S42" s="22">
        <v>2025</v>
      </c>
      <c r="T42" s="27">
        <f>AVERAGE(D12:D16)</f>
        <v>1.1600000000000001</v>
      </c>
      <c r="U42" s="27">
        <f>AVERAGE(D17:D20)</f>
        <v>1.375</v>
      </c>
      <c r="V42" s="27">
        <f>AVERAGE(D21:D24)</f>
        <v>1.2</v>
      </c>
      <c r="W42" s="27">
        <f>AVERAGE(D25:D28)</f>
        <v>1.0249999999999999</v>
      </c>
      <c r="X42" s="27">
        <f>AVERAGE(D29:D33)</f>
        <v>0.74</v>
      </c>
      <c r="Y42" s="27">
        <f>AVERAGE(D34:D37)</f>
        <v>0.6875</v>
      </c>
      <c r="Z42" s="27">
        <f>AVERAGE(D38:D42)</f>
        <v>1</v>
      </c>
      <c r="AA42" s="27">
        <f>AVERAGE(D43:D46)</f>
        <v>1.125</v>
      </c>
      <c r="AB42" s="27">
        <f>AVERAGE(D47:D50)</f>
        <v>1</v>
      </c>
      <c r="AC42" s="27">
        <f>AVERAGE(D51:D55)</f>
        <v>0.7</v>
      </c>
      <c r="AD42" s="27">
        <f>AVERAGE(D56:D59)</f>
        <v>0.6</v>
      </c>
      <c r="AE42" s="27">
        <f>AVERAGE(D60:D63)</f>
        <v>0.75</v>
      </c>
      <c r="AF42" s="20"/>
    </row>
    <row r="43" spans="2:32" ht="9.9499999999999993" customHeight="1">
      <c r="B43" s="32">
        <v>32</v>
      </c>
      <c r="C43" s="33">
        <v>0.46379999999999999</v>
      </c>
      <c r="D43" s="33">
        <f>'[1]32'!$D$70</f>
        <v>1.1000000000000001</v>
      </c>
      <c r="E43" s="33">
        <f>'[1]32'!$F$70</f>
        <v>1.35</v>
      </c>
      <c r="F43" s="33">
        <f>'[1]32'!$G$70</f>
        <v>2.8</v>
      </c>
    </row>
    <row r="44" spans="2:32" ht="9.9499999999999993" customHeight="1">
      <c r="B44" s="30">
        <v>33</v>
      </c>
      <c r="C44" s="37">
        <v>0.46379999999999999</v>
      </c>
      <c r="D44" s="31">
        <f>'[1]33'!$D$70</f>
        <v>1.2</v>
      </c>
      <c r="E44" s="31">
        <f>'[1]33'!$F$70</f>
        <v>1.45</v>
      </c>
      <c r="F44" s="31">
        <f>'[1]33'!$G$70</f>
        <v>2.8</v>
      </c>
    </row>
    <row r="45" spans="2:32" ht="9.9499999999999993" customHeight="1">
      <c r="B45" s="32">
        <v>34</v>
      </c>
      <c r="C45" s="33">
        <v>0.46379999999999999</v>
      </c>
      <c r="D45" s="33">
        <f>'[1]34'!$D$70</f>
        <v>1.2</v>
      </c>
      <c r="E45" s="33">
        <f>'[1]34'!$F$70</f>
        <v>1.45</v>
      </c>
      <c r="F45" s="33">
        <f>'[1]34'!$G$70</f>
        <v>2.76</v>
      </c>
    </row>
    <row r="46" spans="2:32" ht="9.9499999999999993" customHeight="1">
      <c r="B46" s="30">
        <v>35</v>
      </c>
      <c r="C46" s="37">
        <v>0.46379999999999999</v>
      </c>
      <c r="D46" s="31">
        <f>'[1]35'!$D$70</f>
        <v>1</v>
      </c>
      <c r="E46" s="31">
        <f>'[1]35'!$F$70</f>
        <v>1.25</v>
      </c>
      <c r="F46" s="31">
        <f>'[1]35'!$G$70</f>
        <v>2.98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0.46379999999999999</v>
      </c>
      <c r="D47" s="33">
        <f>'[1]36'!$D$70</f>
        <v>1.2</v>
      </c>
      <c r="E47" s="33">
        <f>'[1]36'!$F$70</f>
        <v>1.45</v>
      </c>
      <c r="F47" s="33">
        <f>'[1]36'!$G$70</f>
        <v>2.97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0.46379999999999999</v>
      </c>
      <c r="D48" s="31">
        <f>'[1]37'!$D$70</f>
        <v>1.2</v>
      </c>
      <c r="E48" s="31">
        <f>'[1]37'!$F$70</f>
        <v>1.45</v>
      </c>
      <c r="F48" s="31">
        <f>'[1]37'!$G$70</f>
        <v>2.98</v>
      </c>
      <c r="S48" s="22">
        <v>2019</v>
      </c>
      <c r="T48" s="23">
        <v>2.0357083333333335</v>
      </c>
      <c r="U48" s="23">
        <v>2.1009500000000001</v>
      </c>
      <c r="V48" s="23">
        <v>2.0164598214285716</v>
      </c>
      <c r="W48" s="23">
        <v>2.0542005208333336</v>
      </c>
      <c r="X48" s="23">
        <v>2.1656666666666666</v>
      </c>
      <c r="Y48" s="23">
        <v>2.1495625</v>
      </c>
      <c r="Z48" s="23">
        <v>2.1175625</v>
      </c>
      <c r="AA48" s="23">
        <v>2.1060467261904767</v>
      </c>
      <c r="AB48" s="23">
        <v>2.1758575148809527</v>
      </c>
      <c r="AC48" s="23">
        <v>2.2039583333333335</v>
      </c>
      <c r="AD48" s="23">
        <v>2.1964899553571433</v>
      </c>
      <c r="AE48" s="23">
        <v>2.1573565848214282</v>
      </c>
      <c r="AF48" s="24">
        <v>2.1233182880704367</v>
      </c>
    </row>
    <row r="49" spans="2:32" ht="9.9499999999999993" customHeight="1">
      <c r="B49" s="32">
        <v>38</v>
      </c>
      <c r="C49" s="33">
        <v>0.46379999999999999</v>
      </c>
      <c r="D49" s="33">
        <f>'[1]38'!$D$70</f>
        <v>0.8</v>
      </c>
      <c r="E49" s="33">
        <f>'[1]38'!$F$70</f>
        <v>1.05</v>
      </c>
      <c r="F49" s="33">
        <f>'[1]38'!$G$70</f>
        <v>2.98</v>
      </c>
      <c r="S49" s="22">
        <v>2020</v>
      </c>
      <c r="T49" s="23">
        <v>2.1559999999999997</v>
      </c>
      <c r="U49" s="23">
        <v>2.08</v>
      </c>
      <c r="V49" s="23">
        <v>2.1425000000000001</v>
      </c>
      <c r="W49" s="23">
        <v>2.3939999999999997</v>
      </c>
      <c r="X49" s="23">
        <v>2.3825000000000003</v>
      </c>
      <c r="Y49" s="23">
        <v>2.3775000000000004</v>
      </c>
      <c r="Z49" s="23">
        <v>2.1520000000000001</v>
      </c>
      <c r="AA49" s="23">
        <v>2.1475</v>
      </c>
      <c r="AB49" s="23">
        <v>2.2025000000000001</v>
      </c>
      <c r="AC49" s="23">
        <v>2.2080000000000002</v>
      </c>
      <c r="AD49" s="23">
        <v>2.2124999999999999</v>
      </c>
      <c r="AE49" s="23">
        <v>2.29</v>
      </c>
      <c r="AF49" s="24">
        <v>2.2287499999999998</v>
      </c>
    </row>
    <row r="50" spans="2:32" ht="9.9499999999999993" customHeight="1">
      <c r="B50" s="30">
        <v>39</v>
      </c>
      <c r="C50" s="37">
        <v>0.46379999999999999</v>
      </c>
      <c r="D50" s="31">
        <f>'[1]39'!$D$70</f>
        <v>0.8</v>
      </c>
      <c r="E50" s="31">
        <f>'[1]39'!$F$70</f>
        <v>1.05</v>
      </c>
      <c r="F50" s="31">
        <f>'[1]39'!$G$70</f>
        <v>2.98</v>
      </c>
      <c r="S50" s="22">
        <v>2021</v>
      </c>
      <c r="T50" s="23">
        <v>2.41</v>
      </c>
      <c r="U50" s="23">
        <v>2.2650000000000001</v>
      </c>
      <c r="V50" s="23">
        <v>2.3325</v>
      </c>
      <c r="W50" s="23">
        <v>2.3860000000000001</v>
      </c>
      <c r="X50" s="23">
        <v>2.2999999999999998</v>
      </c>
      <c r="Y50" s="23">
        <v>2.105</v>
      </c>
      <c r="Z50" s="23">
        <v>2.0979999999999999</v>
      </c>
      <c r="AA50" s="23">
        <v>1.97</v>
      </c>
      <c r="AB50" s="23">
        <v>2.0049999999999999</v>
      </c>
      <c r="AC50" s="23">
        <v>2.1199999999999997</v>
      </c>
      <c r="AD50" s="23">
        <v>2.1974999999999998</v>
      </c>
      <c r="AE50" s="23">
        <v>2.262</v>
      </c>
      <c r="AF50" s="24">
        <v>2.20425</v>
      </c>
    </row>
    <row r="51" spans="2:32" ht="9.9499999999999993" customHeight="1">
      <c r="B51" s="32">
        <v>40</v>
      </c>
      <c r="C51" s="33">
        <v>0.46379999999999999</v>
      </c>
      <c r="D51" s="33">
        <f>'[1]40'!$D$70</f>
        <v>0.8</v>
      </c>
      <c r="E51" s="33">
        <f>'[1]40'!$F$70</f>
        <v>1.05</v>
      </c>
      <c r="F51" s="33">
        <f>'[1]40'!$G$70</f>
        <v>2.95</v>
      </c>
      <c r="S51" s="22">
        <v>2022</v>
      </c>
      <c r="T51" s="23">
        <v>2.105</v>
      </c>
      <c r="U51" s="23">
        <v>2.1325000000000003</v>
      </c>
      <c r="V51" s="23">
        <v>2.242</v>
      </c>
      <c r="W51" s="23">
        <v>2.29</v>
      </c>
      <c r="X51" s="23">
        <v>2.2549999999999999</v>
      </c>
      <c r="Y51" s="23">
        <v>2.2080000000000002</v>
      </c>
      <c r="Z51" s="23">
        <v>2.21</v>
      </c>
      <c r="AA51" s="23">
        <v>2.2374999999999998</v>
      </c>
      <c r="AB51" s="23">
        <v>2.2400000000000002</v>
      </c>
      <c r="AC51" s="23">
        <v>2.226</v>
      </c>
      <c r="AD51" s="23">
        <v>2.4249999999999998</v>
      </c>
      <c r="AE51" s="23">
        <v>2.4960000000000004</v>
      </c>
      <c r="AF51" s="24">
        <v>2.2555833333333335</v>
      </c>
    </row>
    <row r="52" spans="2:32" ht="9.9499999999999993" customHeight="1">
      <c r="B52" s="30">
        <v>41</v>
      </c>
      <c r="C52" s="37">
        <v>0.46379999999999999</v>
      </c>
      <c r="D52" s="31">
        <f>'[1]41'!$D$70</f>
        <v>0.8</v>
      </c>
      <c r="E52" s="31">
        <f>'[1]41'!$F$70</f>
        <v>1.05</v>
      </c>
      <c r="F52" s="31">
        <f>'[1]41'!$G$70</f>
        <v>2.95</v>
      </c>
      <c r="S52" s="22">
        <v>2023</v>
      </c>
      <c r="T52" s="23">
        <v>2.6274999999999999</v>
      </c>
      <c r="U52" s="23">
        <v>2.5474999999999999</v>
      </c>
      <c r="V52" s="23">
        <v>2.5419999999999998</v>
      </c>
      <c r="W52" s="23">
        <v>2.3674999999999997</v>
      </c>
      <c r="X52" s="23">
        <v>2.4950000000000001</v>
      </c>
      <c r="Y52" s="23">
        <v>2.698</v>
      </c>
      <c r="Z52" s="23">
        <v>2.5174999999999996</v>
      </c>
      <c r="AA52" s="23">
        <v>2.8839999999999999</v>
      </c>
      <c r="AB52" s="23">
        <v>2.9699999999999998</v>
      </c>
      <c r="AC52" s="23">
        <v>2.89</v>
      </c>
      <c r="AD52" s="23">
        <v>2.8039999999999998</v>
      </c>
      <c r="AE52" s="23">
        <v>2.7199999999999998</v>
      </c>
      <c r="AF52" s="24">
        <v>2.6719166666666663</v>
      </c>
    </row>
    <row r="53" spans="2:32" ht="9.9499999999999993" customHeight="1">
      <c r="B53" s="32">
        <v>42</v>
      </c>
      <c r="C53" s="33">
        <v>0.38279999999999997</v>
      </c>
      <c r="D53" s="33">
        <f>'[1]42'!$D$70</f>
        <v>0.7</v>
      </c>
      <c r="E53" s="33">
        <f>'[1]42'!$F$70</f>
        <v>0.95</v>
      </c>
      <c r="F53" s="33">
        <f>'[1]42'!$G$70</f>
        <v>2.95</v>
      </c>
      <c r="S53" s="22">
        <v>2024</v>
      </c>
      <c r="T53" s="23">
        <v>2.7024999999999997</v>
      </c>
      <c r="U53" s="23">
        <v>2.6879999999999997</v>
      </c>
      <c r="V53" s="23">
        <v>2.9350000000000005</v>
      </c>
      <c r="W53" s="23">
        <v>3.1875</v>
      </c>
      <c r="X53" s="23">
        <v>3.1720000000000002</v>
      </c>
      <c r="Y53" s="23">
        <v>2.85</v>
      </c>
      <c r="Z53" s="23">
        <v>2.8149999999999999</v>
      </c>
      <c r="AA53" s="23">
        <v>2.7399999999999998</v>
      </c>
      <c r="AB53" s="23">
        <v>2.81</v>
      </c>
      <c r="AC53" s="23">
        <v>2.7980000000000005</v>
      </c>
      <c r="AD53" s="23">
        <v>2.6950000000000003</v>
      </c>
      <c r="AE53" s="23">
        <v>2.9325000000000001</v>
      </c>
      <c r="AF53" s="24">
        <f t="shared" ref="AF53:AF56" si="10">AVERAGE(T53:AE53)</f>
        <v>2.8604583333333333</v>
      </c>
    </row>
    <row r="54" spans="2:32" ht="9.9499999999999993" customHeight="1">
      <c r="B54" s="30">
        <v>43</v>
      </c>
      <c r="C54" s="37">
        <v>0.38279999999999997</v>
      </c>
      <c r="D54" s="31">
        <f>'[1]43'!$D$70</f>
        <v>0.6</v>
      </c>
      <c r="E54" s="31">
        <f>'[1]43'!$F$70</f>
        <v>0.85</v>
      </c>
      <c r="F54" s="31">
        <f>'[1]43'!$G$70</f>
        <v>2.84</v>
      </c>
      <c r="S54" s="22" t="s">
        <v>24</v>
      </c>
      <c r="T54" s="23">
        <f>MAX(T48:T53)</f>
        <v>2.7024999999999997</v>
      </c>
      <c r="U54" s="23">
        <f t="shared" ref="U54:AE54" si="11">MAX(U48:U53)</f>
        <v>2.6879999999999997</v>
      </c>
      <c r="V54" s="23">
        <f t="shared" si="11"/>
        <v>2.9350000000000005</v>
      </c>
      <c r="W54" s="23">
        <f t="shared" si="11"/>
        <v>3.1875</v>
      </c>
      <c r="X54" s="23">
        <f t="shared" si="11"/>
        <v>3.1720000000000002</v>
      </c>
      <c r="Y54" s="23">
        <f t="shared" si="11"/>
        <v>2.85</v>
      </c>
      <c r="Z54" s="23">
        <f t="shared" si="11"/>
        <v>2.8149999999999999</v>
      </c>
      <c r="AA54" s="23">
        <f t="shared" si="11"/>
        <v>2.8839999999999999</v>
      </c>
      <c r="AB54" s="23">
        <f t="shared" si="11"/>
        <v>2.9699999999999998</v>
      </c>
      <c r="AC54" s="23">
        <f t="shared" si="11"/>
        <v>2.89</v>
      </c>
      <c r="AD54" s="23">
        <f t="shared" si="11"/>
        <v>2.8039999999999998</v>
      </c>
      <c r="AE54" s="23">
        <f t="shared" si="11"/>
        <v>2.9325000000000001</v>
      </c>
      <c r="AF54" s="24">
        <f t="shared" si="10"/>
        <v>2.9025416666666666</v>
      </c>
    </row>
    <row r="55" spans="2:32" ht="9.9499999999999993" customHeight="1">
      <c r="B55" s="32">
        <v>44</v>
      </c>
      <c r="C55" s="33">
        <v>0.38279999999999997</v>
      </c>
      <c r="D55" s="33">
        <f>'[1]44'!$D$70</f>
        <v>0.6</v>
      </c>
      <c r="E55" s="33">
        <f>'[1]44'!$F$70</f>
        <v>0.85</v>
      </c>
      <c r="F55" s="33">
        <f>'[1]44'!$G$70</f>
        <v>2.84</v>
      </c>
      <c r="S55" s="22" t="s">
        <v>25</v>
      </c>
      <c r="T55" s="23">
        <f>MIN(T48:T53)</f>
        <v>2.0357083333333335</v>
      </c>
      <c r="U55" s="23">
        <f t="shared" ref="U55:AE55" si="12">MIN(U48:U53)</f>
        <v>2.08</v>
      </c>
      <c r="V55" s="23">
        <f t="shared" si="12"/>
        <v>2.0164598214285716</v>
      </c>
      <c r="W55" s="23">
        <f t="shared" si="12"/>
        <v>2.0542005208333336</v>
      </c>
      <c r="X55" s="23">
        <f t="shared" si="12"/>
        <v>2.1656666666666666</v>
      </c>
      <c r="Y55" s="23">
        <f t="shared" si="12"/>
        <v>2.105</v>
      </c>
      <c r="Z55" s="23">
        <f t="shared" si="12"/>
        <v>2.0979999999999999</v>
      </c>
      <c r="AA55" s="23">
        <f t="shared" si="12"/>
        <v>1.97</v>
      </c>
      <c r="AB55" s="23">
        <f t="shared" si="12"/>
        <v>2.0049999999999999</v>
      </c>
      <c r="AC55" s="23">
        <f t="shared" si="12"/>
        <v>2.1199999999999997</v>
      </c>
      <c r="AD55" s="23">
        <f t="shared" si="12"/>
        <v>2.1964899553571433</v>
      </c>
      <c r="AE55" s="23">
        <f t="shared" si="12"/>
        <v>2.1573565848214282</v>
      </c>
      <c r="AF55" s="24">
        <f t="shared" si="10"/>
        <v>2.0836568235367063</v>
      </c>
    </row>
    <row r="56" spans="2:32" ht="9.9499999999999993" customHeight="1">
      <c r="B56" s="30">
        <v>45</v>
      </c>
      <c r="C56" s="31">
        <v>0.38279999999999997</v>
      </c>
      <c r="D56" s="31">
        <f>'[1]45'!$D$70</f>
        <v>0.6</v>
      </c>
      <c r="E56" s="31">
        <f>'[1]45'!$F$70</f>
        <v>0.85</v>
      </c>
      <c r="F56" s="31">
        <f>'[1]45'!$G$70</f>
        <v>2.72</v>
      </c>
      <c r="S56" s="22" t="s">
        <v>26</v>
      </c>
      <c r="T56" s="23">
        <f>AVERAGE(T48:T53)</f>
        <v>2.339451388888889</v>
      </c>
      <c r="U56" s="23">
        <f t="shared" ref="U56:AE56" si="13">AVERAGE(U48:U53)</f>
        <v>2.3023249999999997</v>
      </c>
      <c r="V56" s="23">
        <f t="shared" si="13"/>
        <v>2.3684099702380954</v>
      </c>
      <c r="W56" s="23">
        <f t="shared" si="13"/>
        <v>2.4465334201388891</v>
      </c>
      <c r="X56" s="23">
        <f t="shared" si="13"/>
        <v>2.4616944444444449</v>
      </c>
      <c r="Y56" s="23">
        <f t="shared" si="13"/>
        <v>2.3980104166666667</v>
      </c>
      <c r="Z56" s="23">
        <f t="shared" si="13"/>
        <v>2.3183437499999999</v>
      </c>
      <c r="AA56" s="23">
        <f t="shared" si="13"/>
        <v>2.347507787698413</v>
      </c>
      <c r="AB56" s="23">
        <f t="shared" si="13"/>
        <v>2.4005595858134923</v>
      </c>
      <c r="AC56" s="23">
        <f t="shared" si="13"/>
        <v>2.4076597222222227</v>
      </c>
      <c r="AD56" s="23">
        <f t="shared" si="13"/>
        <v>2.4217483258928572</v>
      </c>
      <c r="AE56" s="23">
        <f t="shared" si="13"/>
        <v>2.4763094308035716</v>
      </c>
      <c r="AF56" s="24">
        <f t="shared" si="10"/>
        <v>2.3907127702339621</v>
      </c>
    </row>
    <row r="57" spans="2:32" ht="9.9499999999999993" customHeight="1">
      <c r="B57" s="32">
        <v>46</v>
      </c>
      <c r="C57" s="33">
        <v>0.38279999999999997</v>
      </c>
      <c r="D57" s="33">
        <f>'[1]46'!$D$70</f>
        <v>0.6</v>
      </c>
      <c r="E57" s="33">
        <f>'[1]46'!$F$70</f>
        <v>0.85</v>
      </c>
      <c r="F57" s="33">
        <f>'[1]46'!$G$70</f>
        <v>2.72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0.38279999999999997</v>
      </c>
      <c r="D58" s="31">
        <f>'[1]47'!$D$70</f>
        <v>0.6</v>
      </c>
      <c r="E58" s="31">
        <f>'[1]47'!$F$70</f>
        <v>0.85</v>
      </c>
      <c r="F58" s="31">
        <f>'[1]47'!$G$70</f>
        <v>2.72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0.38279999999999997</v>
      </c>
      <c r="D59" s="33">
        <f>'[1]48'!$D$70</f>
        <v>0.6</v>
      </c>
      <c r="E59" s="33">
        <f>'[1]48'!$F$70</f>
        <v>0.85</v>
      </c>
      <c r="F59" s="33">
        <f>'[1]48'!$G$70</f>
        <v>2.72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0.38279999999999997</v>
      </c>
      <c r="D60" s="31">
        <f>'[1]49'!$D$70</f>
        <v>0.7</v>
      </c>
      <c r="E60" s="31">
        <f>'[1]49'!$F$70</f>
        <v>0.95</v>
      </c>
      <c r="F60" s="31">
        <f>'[1]49'!$G$70</f>
        <v>2.72</v>
      </c>
      <c r="S60" s="22" t="s">
        <v>27</v>
      </c>
      <c r="T60" s="23">
        <f>T54</f>
        <v>2.7024999999999997</v>
      </c>
      <c r="U60" s="23">
        <f t="shared" ref="T60:AE62" si="14">U54</f>
        <v>2.6879999999999997</v>
      </c>
      <c r="V60" s="23">
        <f t="shared" si="14"/>
        <v>2.9350000000000005</v>
      </c>
      <c r="W60" s="23">
        <f t="shared" si="14"/>
        <v>3.1875</v>
      </c>
      <c r="X60" s="23">
        <f t="shared" si="14"/>
        <v>3.1720000000000002</v>
      </c>
      <c r="Y60" s="23">
        <f t="shared" si="14"/>
        <v>2.85</v>
      </c>
      <c r="Z60" s="23">
        <f t="shared" si="14"/>
        <v>2.8149999999999999</v>
      </c>
      <c r="AA60" s="23">
        <f t="shared" si="14"/>
        <v>2.8839999999999999</v>
      </c>
      <c r="AB60" s="23">
        <f t="shared" si="14"/>
        <v>2.9699999999999998</v>
      </c>
      <c r="AC60" s="23">
        <f t="shared" si="14"/>
        <v>2.89</v>
      </c>
      <c r="AD60" s="23">
        <f t="shared" si="14"/>
        <v>2.8039999999999998</v>
      </c>
      <c r="AE60" s="23">
        <f t="shared" si="14"/>
        <v>2.9325000000000001</v>
      </c>
      <c r="AF60" s="20"/>
    </row>
    <row r="61" spans="2:32" ht="9.9499999999999993" customHeight="1">
      <c r="B61" s="32">
        <v>50</v>
      </c>
      <c r="C61" s="33">
        <v>0.38279999999999997</v>
      </c>
      <c r="D61" s="33">
        <f>'[1]50'!$D$70</f>
        <v>0.75</v>
      </c>
      <c r="E61" s="33">
        <f>'[1]50'!$F$70</f>
        <v>1</v>
      </c>
      <c r="F61" s="33">
        <f>'[1]50'!$G$70</f>
        <v>2.72</v>
      </c>
      <c r="S61" s="22"/>
      <c r="T61" s="23">
        <f t="shared" si="14"/>
        <v>2.0357083333333335</v>
      </c>
      <c r="U61" s="23">
        <f t="shared" si="14"/>
        <v>2.08</v>
      </c>
      <c r="V61" s="23">
        <f t="shared" si="14"/>
        <v>2.0164598214285716</v>
      </c>
      <c r="W61" s="23">
        <f t="shared" si="14"/>
        <v>2.0542005208333336</v>
      </c>
      <c r="X61" s="23">
        <f t="shared" si="14"/>
        <v>2.1656666666666666</v>
      </c>
      <c r="Y61" s="23">
        <f t="shared" si="14"/>
        <v>2.105</v>
      </c>
      <c r="Z61" s="23">
        <f t="shared" si="14"/>
        <v>2.0979999999999999</v>
      </c>
      <c r="AA61" s="23">
        <f t="shared" si="14"/>
        <v>1.97</v>
      </c>
      <c r="AB61" s="23">
        <f t="shared" si="14"/>
        <v>2.0049999999999999</v>
      </c>
      <c r="AC61" s="23">
        <f t="shared" si="14"/>
        <v>2.1199999999999997</v>
      </c>
      <c r="AD61" s="23">
        <f t="shared" si="14"/>
        <v>2.1964899553571433</v>
      </c>
      <c r="AE61" s="23">
        <f t="shared" si="14"/>
        <v>2.1573565848214282</v>
      </c>
      <c r="AF61" s="20"/>
    </row>
    <row r="62" spans="2:32" ht="9.9499999999999993" customHeight="1">
      <c r="B62" s="30">
        <v>51</v>
      </c>
      <c r="C62" s="31">
        <v>0.38279999999999997</v>
      </c>
      <c r="D62" s="31">
        <f>'[1]51'!$D$70</f>
        <v>0.8</v>
      </c>
      <c r="E62" s="31">
        <f>'[1]51'!$F$70</f>
        <v>1.05</v>
      </c>
      <c r="F62" s="31">
        <f>'[1]51'!$G$70</f>
        <v>2.72</v>
      </c>
      <c r="S62" s="25" t="str">
        <f>S56</f>
        <v>Promedio 2019 - 2024</v>
      </c>
      <c r="T62" s="26">
        <f t="shared" si="14"/>
        <v>2.339451388888889</v>
      </c>
      <c r="U62" s="26">
        <f t="shared" si="14"/>
        <v>2.3023249999999997</v>
      </c>
      <c r="V62" s="26">
        <f t="shared" si="14"/>
        <v>2.3684099702380954</v>
      </c>
      <c r="W62" s="26">
        <f t="shared" si="14"/>
        <v>2.4465334201388891</v>
      </c>
      <c r="X62" s="26">
        <f t="shared" si="14"/>
        <v>2.4616944444444449</v>
      </c>
      <c r="Y62" s="26">
        <f t="shared" si="14"/>
        <v>2.3980104166666667</v>
      </c>
      <c r="Z62" s="26">
        <f t="shared" si="14"/>
        <v>2.3183437499999999</v>
      </c>
      <c r="AA62" s="26">
        <f t="shared" si="14"/>
        <v>2.347507787698413</v>
      </c>
      <c r="AB62" s="26">
        <f t="shared" si="14"/>
        <v>2.4005595858134923</v>
      </c>
      <c r="AC62" s="26">
        <f t="shared" si="14"/>
        <v>2.4076597222222227</v>
      </c>
      <c r="AD62" s="26">
        <f t="shared" si="14"/>
        <v>2.4217483258928572</v>
      </c>
      <c r="AE62" s="26">
        <f t="shared" si="14"/>
        <v>2.4763094308035716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3.1060000000000003</v>
      </c>
      <c r="U63" s="27">
        <f>AVERAGE(F17:F20)</f>
        <v>3.1324999999999998</v>
      </c>
      <c r="V63" s="27">
        <f>AVERAGE(F21:F24)</f>
        <v>3.2150000000000003</v>
      </c>
      <c r="W63" s="27">
        <f>AVERAGE(F25:F28)</f>
        <v>3.2350000000000003</v>
      </c>
      <c r="X63" s="27">
        <f>AVERAGE(F29:F33)</f>
        <v>3.1100000000000003</v>
      </c>
      <c r="Y63" s="27">
        <f>AVERAGE(F34:F37)</f>
        <v>3.0250000000000004</v>
      </c>
      <c r="Z63" s="27">
        <f>AVERAGE(F38:F42)</f>
        <v>2.968</v>
      </c>
      <c r="AA63" s="27">
        <f>AVERAGE(F43:F46)</f>
        <v>2.835</v>
      </c>
      <c r="AB63" s="27">
        <f>AVERAGE(F47:F50)</f>
        <v>2.9775</v>
      </c>
      <c r="AC63" s="27">
        <f>AVERAGE(F51:F55)</f>
        <v>2.9060000000000001</v>
      </c>
      <c r="AD63" s="27">
        <f>AVERAGE(F56:F59)</f>
        <v>2.72</v>
      </c>
      <c r="AE63" s="27">
        <f>AVERAGE(F60:F63)</f>
        <v>2.72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5">(D12-C12)/C12</f>
        <v>1.1561017680034498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5"/>
        <v>1.5873221216041398</v>
      </c>
      <c r="S73" s="28"/>
    </row>
    <row r="74" spans="2:31">
      <c r="B74"/>
      <c r="C74"/>
      <c r="D74"/>
      <c r="E74"/>
      <c r="F74"/>
      <c r="R74" s="17">
        <f t="shared" si="15"/>
        <v>1.5873221216041398</v>
      </c>
      <c r="S74" s="28"/>
    </row>
    <row r="75" spans="2:31">
      <c r="R75" s="17">
        <f t="shared" si="15"/>
        <v>1.5873221216041398</v>
      </c>
      <c r="S75" s="28"/>
    </row>
    <row r="76" spans="2:31">
      <c r="R76" s="17">
        <f t="shared" si="15"/>
        <v>1.5873221216041398</v>
      </c>
    </row>
    <row r="77" spans="2:31">
      <c r="R77" s="17">
        <f t="shared" si="15"/>
        <v>2.2341526520051747</v>
      </c>
    </row>
    <row r="78" spans="2:31">
      <c r="R78" s="17">
        <f t="shared" si="15"/>
        <v>2.2341526520051747</v>
      </c>
    </row>
    <row r="79" spans="2:31">
      <c r="R79" s="17">
        <f t="shared" si="15"/>
        <v>1.8029322984044849</v>
      </c>
    </row>
    <row r="80" spans="2:31">
      <c r="R80" s="17">
        <f t="shared" si="15"/>
        <v>1.5873221216041398</v>
      </c>
    </row>
    <row r="81" spans="18:18">
      <c r="R81" s="17">
        <f t="shared" si="15"/>
        <v>1.5873221216041398</v>
      </c>
    </row>
    <row r="82" spans="18:18">
      <c r="R82" s="17">
        <f t="shared" si="15"/>
        <v>1.5873221216041398</v>
      </c>
    </row>
    <row r="83" spans="18:18">
      <c r="R83" s="17">
        <f t="shared" si="15"/>
        <v>1.9107373868046573</v>
      </c>
    </row>
    <row r="84" spans="18:18">
      <c r="R84" s="17">
        <f t="shared" si="15"/>
        <v>1.2639068564036224</v>
      </c>
    </row>
    <row r="85" spans="18:18">
      <c r="R85" s="17">
        <f t="shared" si="15"/>
        <v>1.6951272100043122</v>
      </c>
    </row>
    <row r="86" spans="18:18">
      <c r="R86" s="17">
        <f t="shared" si="15"/>
        <v>1.2639068564036224</v>
      </c>
    </row>
    <row r="87" spans="18:18">
      <c r="R87" s="17">
        <f t="shared" si="15"/>
        <v>0.94049159120310488</v>
      </c>
    </row>
    <row r="88" spans="18:18">
      <c r="R88" s="17">
        <f t="shared" si="15"/>
        <v>0.94049159120310488</v>
      </c>
    </row>
    <row r="89" spans="18:18">
      <c r="R89" s="17">
        <f t="shared" si="15"/>
        <v>0.94049159120310488</v>
      </c>
    </row>
    <row r="90" spans="18:18">
      <c r="R90" s="17">
        <f t="shared" si="15"/>
        <v>0.50927123760241477</v>
      </c>
    </row>
    <row r="91" spans="18:18">
      <c r="R91" s="17">
        <f t="shared" si="15"/>
        <v>0.50927123760241477</v>
      </c>
    </row>
    <row r="92" spans="18:18">
      <c r="R92" s="17">
        <f t="shared" si="15"/>
        <v>0.72488141440275999</v>
      </c>
    </row>
    <row r="93" spans="18:18">
      <c r="R93" s="17">
        <f t="shared" si="15"/>
        <v>0.29366106080206983</v>
      </c>
    </row>
    <row r="94" spans="18:18">
      <c r="R94" s="17">
        <f t="shared" ref="R94:R114" si="16">(D34-C34)/C34</f>
        <v>0.61707632600258733</v>
      </c>
    </row>
    <row r="95" spans="18:18">
      <c r="R95" s="17">
        <f t="shared" si="16"/>
        <v>0.50927123760241477</v>
      </c>
    </row>
    <row r="96" spans="18:18">
      <c r="R96" s="17">
        <f t="shared" si="16"/>
        <v>0.50927123760241477</v>
      </c>
    </row>
    <row r="97" spans="18:18">
      <c r="R97" s="17">
        <f t="shared" si="16"/>
        <v>0.29366106080206983</v>
      </c>
    </row>
    <row r="98" spans="18:18">
      <c r="R98" s="17">
        <f t="shared" si="16"/>
        <v>1.1561017680034498</v>
      </c>
    </row>
    <row r="99" spans="18:18">
      <c r="R99" s="17">
        <f t="shared" si="16"/>
        <v>1.1561017680034498</v>
      </c>
    </row>
    <row r="100" spans="18:18">
      <c r="R100" s="17">
        <f t="shared" si="16"/>
        <v>-1</v>
      </c>
    </row>
    <row r="101" spans="18:18">
      <c r="R101" s="17">
        <f t="shared" si="16"/>
        <v>-1</v>
      </c>
    </row>
    <row r="102" spans="18:18">
      <c r="R102" s="17">
        <f t="shared" si="16"/>
        <v>1.1561017680034498</v>
      </c>
    </row>
    <row r="103" spans="18:18">
      <c r="R103" s="17">
        <f t="shared" si="16"/>
        <v>1.3717119448037949</v>
      </c>
    </row>
    <row r="104" spans="18:18">
      <c r="R104" s="17">
        <f t="shared" si="16"/>
        <v>1.5873221216041398</v>
      </c>
    </row>
    <row r="105" spans="18:18">
      <c r="R105" s="17">
        <f t="shared" si="16"/>
        <v>1.5873221216041398</v>
      </c>
    </row>
    <row r="106" spans="18:18">
      <c r="R106" s="17">
        <f t="shared" si="16"/>
        <v>1.1561017680034498</v>
      </c>
    </row>
    <row r="107" spans="18:18">
      <c r="R107" s="17">
        <f t="shared" si="16"/>
        <v>1.5873221216041398</v>
      </c>
    </row>
    <row r="108" spans="18:18">
      <c r="R108" s="17">
        <f t="shared" si="16"/>
        <v>1.5873221216041398</v>
      </c>
    </row>
    <row r="109" spans="18:18">
      <c r="R109" s="17">
        <f t="shared" si="16"/>
        <v>0.72488141440275999</v>
      </c>
    </row>
    <row r="110" spans="18:18">
      <c r="R110" s="17">
        <f t="shared" si="16"/>
        <v>0.72488141440275999</v>
      </c>
    </row>
    <row r="111" spans="18:18">
      <c r="R111" s="17">
        <f t="shared" si="16"/>
        <v>0.72488141440275999</v>
      </c>
    </row>
    <row r="112" spans="18:18">
      <c r="R112" s="17">
        <f t="shared" si="16"/>
        <v>0.72488141440275999</v>
      </c>
    </row>
    <row r="113" spans="18:18">
      <c r="R113" s="17">
        <f t="shared" si="16"/>
        <v>0.82863113897596652</v>
      </c>
    </row>
    <row r="114" spans="18:18">
      <c r="R114" s="17">
        <f t="shared" si="16"/>
        <v>0.56739811912225713</v>
      </c>
    </row>
    <row r="115" spans="18:18">
      <c r="R115" s="17">
        <f t="shared" ref="R115:R124" si="17">(D56-C56)/C56</f>
        <v>0.56739811912225713</v>
      </c>
    </row>
    <row r="116" spans="18:18">
      <c r="R116" s="17">
        <f>(D57-C57)/C57</f>
        <v>0.56739811912225713</v>
      </c>
    </row>
    <row r="117" spans="18:18">
      <c r="R117" s="17">
        <f t="shared" si="17"/>
        <v>0.56739811912225713</v>
      </c>
    </row>
    <row r="118" spans="18:18">
      <c r="R118" s="17">
        <f t="shared" si="17"/>
        <v>0.56739811912225713</v>
      </c>
    </row>
    <row r="119" spans="18:18">
      <c r="R119" s="17">
        <f t="shared" si="17"/>
        <v>0.82863113897596652</v>
      </c>
    </row>
    <row r="120" spans="18:18">
      <c r="R120" s="17">
        <f t="shared" si="17"/>
        <v>0.95924764890282144</v>
      </c>
    </row>
    <row r="121" spans="18:18">
      <c r="R121" s="17">
        <f t="shared" si="17"/>
        <v>1.0898641588296762</v>
      </c>
    </row>
    <row r="122" spans="18:18">
      <c r="R122" s="17" t="e">
        <f t="shared" si="17"/>
        <v>#DIV/0!</v>
      </c>
    </row>
    <row r="123" spans="18:18">
      <c r="R123" s="17" t="e">
        <f t="shared" si="17"/>
        <v>#DIV/0!</v>
      </c>
    </row>
    <row r="124" spans="18:18">
      <c r="R124" s="17" t="e">
        <f t="shared" si="17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2025-12-23T11:51:26Z</dcterms:modified>
</cp:coreProperties>
</file>