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2 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H29" i="1"/>
  <c r="H28" i="1"/>
  <c r="H27" i="1"/>
  <c r="H26" i="1"/>
  <c r="H25" i="1"/>
  <c r="H24" i="1"/>
  <c r="E33" i="1"/>
  <c r="E32" i="1"/>
  <c r="E31" i="1"/>
  <c r="E30" i="1"/>
  <c r="B33" i="1"/>
  <c r="B29" i="1"/>
  <c r="B26" i="1"/>
  <c r="H31" i="1" l="1"/>
  <c r="B35" i="1" l="1"/>
  <c r="I29" i="1" l="1"/>
  <c r="I31" i="1"/>
  <c r="I27" i="1"/>
  <c r="F32" i="1"/>
  <c r="F31" i="1"/>
  <c r="F33" i="1"/>
  <c r="I25" i="1"/>
  <c r="F30" i="1"/>
  <c r="I28" i="1"/>
  <c r="I24" i="1"/>
  <c r="I26" i="1"/>
  <c r="C35" i="1"/>
  <c r="C31" i="1"/>
  <c r="C30" i="1"/>
  <c r="C28" i="1"/>
  <c r="C32" i="1"/>
  <c r="C29" i="1"/>
  <c r="C33" i="1"/>
  <c r="C27" i="1"/>
  <c r="C26" i="1"/>
  <c r="C25" i="1"/>
  <c r="C34" i="1"/>
  <c r="C24" i="1"/>
</calcChain>
</file>

<file path=xl/sharedStrings.xml><?xml version="1.0" encoding="utf-8"?>
<sst xmlns="http://schemas.openxmlformats.org/spreadsheetml/2006/main" count="31" uniqueCount="18">
  <si>
    <t>CULTIVO</t>
  </si>
  <si>
    <t>Frutales</t>
  </si>
  <si>
    <t>Viñedo</t>
  </si>
  <si>
    <t>Olivar</t>
  </si>
  <si>
    <t>Otros leñosos y viveros</t>
  </si>
  <si>
    <t>Superficie (ha)</t>
  </si>
  <si>
    <t>Total</t>
  </si>
  <si>
    <t>Distribución (%)</t>
  </si>
  <si>
    <t>Cereales grano</t>
  </si>
  <si>
    <t>Leguminosas grano</t>
  </si>
  <si>
    <t>Tubérculos</t>
  </si>
  <si>
    <t>Cultivos industriales</t>
  </si>
  <si>
    <t>Flores y ornamentales</t>
  </si>
  <si>
    <t>Cultivos forrajeros</t>
  </si>
  <si>
    <t>Hortalizas</t>
  </si>
  <si>
    <t>Leguminosas grano y flores</t>
  </si>
  <si>
    <t>Otros</t>
  </si>
  <si>
    <t>Tabla del gráfico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</si>
</sst>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\ ##0.00;\-#\ ##0.00"/>
    <numFmt numFmtId="165" formatCode="#\ ##0.0;\-#\ ##0.0"/>
    <numFmt numFmtId="166" formatCode="#\ ##0;\-#\ ##0"/>
    <numFmt numFmtId="167" formatCode="###\ ###\ ##0;\-###\ ###\ ##0"/>
    <numFmt numFmtId="168" formatCode="0.0%"/>
  </numFmts>
  <fonts count="8" x14ac:knownFonts="1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b/>
      <sz val="6.25"/>
      <color theme="1"/>
      <name val="Riojana Book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  <fill>
      <patternFill patternType="solid">
        <fgColor theme="0" tint="-0.24994659260841701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0" borderId="0" applyNumberFormat="0" applyFill="0" applyAlignment="0" applyProtection="0"/>
    <xf numFmtId="167" fontId="4" fillId="3" borderId="1" applyAlignment="0" applyProtection="0"/>
    <xf numFmtId="167" fontId="4" fillId="4" borderId="1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  <xf numFmtId="166" fontId="7" fillId="6" borderId="1" applyAlignment="0">
      <alignment horizontal="left" vertical="center" wrapText="1"/>
    </xf>
    <xf numFmtId="9" fontId="4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/>
    <xf numFmtId="0" fontId="0" fillId="0" borderId="2" xfId="0" applyBorder="1"/>
    <xf numFmtId="168" fontId="0" fillId="0" borderId="2" xfId="13" applyNumberFormat="1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168" fontId="0" fillId="0" borderId="8" xfId="13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</cellXfs>
  <cellStyles count="14">
    <cellStyle name="60% - Énfasis1" xfId="4" builtinId="32" customBuiltin="1"/>
    <cellStyle name="Cálculo" xfId="2" builtinId="22" customBuiltin="1"/>
    <cellStyle name="Celda de comprobación" xfId="3" builtinId="23" customBuiltin="1"/>
    <cellStyle name="Celda destacada Negrita" xfId="12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Porcentaje" xfId="13" builtinId="5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87868A"/>
      <color rgb="FF666666"/>
      <color rgb="FFD7D7D5"/>
      <color rgb="FF706F6F"/>
      <color rgb="FF113341"/>
      <color rgb="FFEBEBEA"/>
      <color rgb="FF7EB6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7567379912415949"/>
          <c:y val="0.35122098978674005"/>
          <c:w val="0.39385173978578281"/>
          <c:h val="0.49900061380023308"/>
        </c:manualLayout>
      </c:layout>
      <c:doughnutChart>
        <c:varyColors val="1"/>
        <c:ser>
          <c:idx val="0"/>
          <c:order val="0"/>
          <c:tx>
            <c:strRef>
              <c:f>'GR 2 5'!$I$23</c:f>
              <c:strCache>
                <c:ptCount val="1"/>
                <c:pt idx="0">
                  <c:v>Distribución (%)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EFF-464F-9AEB-A16C4028363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EFF-464F-9AEB-A16C4028363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EFF-464F-9AEB-A16C4028363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EFF-464F-9AEB-A16C4028363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EFF-464F-9AEB-A16C4028363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EFF-464F-9AEB-A16C40283636}"/>
              </c:ext>
            </c:extLst>
          </c:dPt>
          <c:dPt>
            <c:idx val="6"/>
            <c:bubble3D val="0"/>
            <c:spPr>
              <a:solidFill>
                <a:srgbClr val="87868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EFF-464F-9AEB-A16C40283636}"/>
              </c:ext>
            </c:extLst>
          </c:dPt>
          <c:dLbls>
            <c:dLbl>
              <c:idx val="0"/>
              <c:layout>
                <c:manualLayout>
                  <c:x val="0.1278632630082335"/>
                  <c:y val="-7.7085024174696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8218938883190818E-2"/>
                      <c:h val="8.073146086381471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EFF-464F-9AEB-A16C40283636}"/>
                </c:ext>
              </c:extLst>
            </c:dLbl>
            <c:dLbl>
              <c:idx val="1"/>
              <c:layout>
                <c:manualLayout>
                  <c:x val="-7.9042744405089849E-2"/>
                  <c:y val="4.03778698057930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EFF-464F-9AEB-A16C40283636}"/>
                </c:ext>
              </c:extLst>
            </c:dLbl>
            <c:dLbl>
              <c:idx val="2"/>
              <c:layout>
                <c:manualLayout>
                  <c:x val="-0.11391454340733538"/>
                  <c:y val="-2.20242926213417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EFF-464F-9AEB-A16C40283636}"/>
                </c:ext>
              </c:extLst>
            </c:dLbl>
            <c:dLbl>
              <c:idx val="3"/>
              <c:layout>
                <c:manualLayout>
                  <c:x val="-0.10926497020703602"/>
                  <c:y val="-9.91093167960377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EFF-464F-9AEB-A16C40283636}"/>
                </c:ext>
              </c:extLst>
            </c:dLbl>
            <c:dLbl>
              <c:idx val="4"/>
              <c:layout>
                <c:manualLayout>
                  <c:x val="-8.8341890805688703E-2"/>
                  <c:y val="-0.15049933291250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EFF-464F-9AEB-A16C40283636}"/>
                </c:ext>
              </c:extLst>
            </c:dLbl>
            <c:dLbl>
              <c:idx val="5"/>
              <c:layout>
                <c:manualLayout>
                  <c:x val="-3.2547012402095822E-2"/>
                  <c:y val="-0.172523625533843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AEFF-464F-9AEB-A16C40283636}"/>
                </c:ext>
              </c:extLst>
            </c:dLbl>
            <c:dLbl>
              <c:idx val="6"/>
              <c:layout>
                <c:manualLayout>
                  <c:x val="2.7897439201796419E-2"/>
                  <c:y val="-0.161511479223172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8.5730258488811828E-2"/>
                      <c:h val="7.70607454269244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AEFF-464F-9AEB-A16C4028363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ln>
                      <a:solidFill>
                        <a:schemeClr val="accent1"/>
                      </a:solidFill>
                    </a:ln>
                    <a:solidFill>
                      <a:srgbClr val="7EB61F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 2 5'!$G$24:$G$30</c:f>
              <c:strCache>
                <c:ptCount val="7"/>
                <c:pt idx="0">
                  <c:v>Viñedo</c:v>
                </c:pt>
                <c:pt idx="1">
                  <c:v>Cereales grano</c:v>
                </c:pt>
                <c:pt idx="2">
                  <c:v>Frutales</c:v>
                </c:pt>
                <c:pt idx="3">
                  <c:v>Cultivos industriales</c:v>
                </c:pt>
                <c:pt idx="4">
                  <c:v>Olivar</c:v>
                </c:pt>
                <c:pt idx="5">
                  <c:v>Hortalizas</c:v>
                </c:pt>
                <c:pt idx="6">
                  <c:v>Otros</c:v>
                </c:pt>
              </c:strCache>
            </c:strRef>
          </c:cat>
          <c:val>
            <c:numRef>
              <c:f>'GR 2 5'!$I$24:$I$30</c:f>
              <c:numCache>
                <c:formatCode>0.0%</c:formatCode>
                <c:ptCount val="7"/>
                <c:pt idx="0">
                  <c:v>0.36430168418935333</c:v>
                </c:pt>
                <c:pt idx="1">
                  <c:v>0.36350484678286565</c:v>
                </c:pt>
                <c:pt idx="2">
                  <c:v>0.10127571347893023</c:v>
                </c:pt>
                <c:pt idx="3">
                  <c:v>4.5241797603298751E-2</c:v>
                </c:pt>
                <c:pt idx="4">
                  <c:v>4.0476245735372618E-2</c:v>
                </c:pt>
                <c:pt idx="5">
                  <c:v>3.728115982392214E-2</c:v>
                </c:pt>
                <c:pt idx="6">
                  <c:v>4.9000000000000002E-2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EFF-464F-9AEB-A16C402836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21010</xdr:colOff>
      <xdr:row>0</xdr:row>
      <xdr:rowOff>28014</xdr:rowOff>
    </xdr:from>
    <xdr:to>
      <xdr:col>8</xdr:col>
      <xdr:colOff>329171</xdr:colOff>
      <xdr:row>19</xdr:row>
      <xdr:rowOff>126066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0.00948</cdr:x>
      <cdr:y>0.03426</cdr:y>
    </cdr:from>
    <cdr:to>
      <cdr:x>0.97314</cdr:x>
      <cdr:y>0.20969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42022" y="135422"/>
          <a:ext cx="4272243" cy="6933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300">
              <a:latin typeface="Riojana SemiBold" panose="00000700000000000000" pitchFamily="2" charset="0"/>
            </a:rPr>
            <a:t>Gráfico 2.5.</a:t>
          </a:r>
        </a:p>
        <a:p xmlns:a="http://schemas.openxmlformats.org/drawingml/2006/main">
          <a:r>
            <a:rPr lang="es-ES" sz="1200"/>
            <a:t>Distribución</a:t>
          </a:r>
          <a:r>
            <a:rPr lang="es-ES" sz="1200" baseline="0"/>
            <a:t> general de la tierra de cultivo ocupada (%)</a:t>
          </a:r>
          <a:endParaRPr lang="es-ES" sz="1200"/>
        </a:p>
      </cdr:txBody>
    </cdr:sp>
  </cdr:relSizeAnchor>
  <cdr:relSizeAnchor xmlns:cdr="http://schemas.openxmlformats.org/drawingml/2006/chartDrawing">
    <cdr:from>
      <cdr:x>0.43484</cdr:x>
      <cdr:y>0.25407</cdr:y>
    </cdr:from>
    <cdr:to>
      <cdr:x>0.57749</cdr:x>
      <cdr:y>0.31078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2552131" y="944884"/>
          <a:ext cx="837224" cy="210901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/>
            <a:t>Hortalizas</a:t>
          </a:r>
        </a:p>
      </cdr:txBody>
    </cdr:sp>
  </cdr:relSizeAnchor>
  <cdr:relSizeAnchor xmlns:cdr="http://schemas.openxmlformats.org/drawingml/2006/chartDrawing">
    <cdr:from>
      <cdr:x>0.51888</cdr:x>
      <cdr:y>0.24089</cdr:y>
    </cdr:from>
    <cdr:to>
      <cdr:x>0.63776</cdr:x>
      <cdr:y>0.32058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2834597" y="833441"/>
          <a:ext cx="649425" cy="27570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Otros</a:t>
          </a:r>
        </a:p>
      </cdr:txBody>
    </cdr:sp>
  </cdr:relSizeAnchor>
  <cdr:relSizeAnchor xmlns:cdr="http://schemas.openxmlformats.org/drawingml/2006/chartDrawing">
    <cdr:from>
      <cdr:x>0.24115</cdr:x>
      <cdr:y>0.39861</cdr:y>
    </cdr:from>
    <cdr:to>
      <cdr:x>0.44231</cdr:x>
      <cdr:y>0.44808</cdr:y>
    </cdr:to>
    <cdr:sp macro="" textlink="">
      <cdr:nvSpPr>
        <cdr:cNvPr id="7" name="CuadroTexto 1"/>
        <cdr:cNvSpPr txBox="1"/>
      </cdr:nvSpPr>
      <cdr:spPr>
        <a:xfrm xmlns:a="http://schemas.openxmlformats.org/drawingml/2006/main">
          <a:off x="1415329" y="1482408"/>
          <a:ext cx="1180624" cy="18397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Cultivos industriales</a:t>
          </a:r>
        </a:p>
      </cdr:txBody>
    </cdr:sp>
  </cdr:relSizeAnchor>
  <cdr:relSizeAnchor xmlns:cdr="http://schemas.openxmlformats.org/drawingml/2006/chartDrawing">
    <cdr:from>
      <cdr:x>0.61667</cdr:x>
      <cdr:y>0.18361</cdr:y>
    </cdr:from>
    <cdr:to>
      <cdr:x>0.96923</cdr:x>
      <cdr:y>0.29757</cdr:y>
    </cdr:to>
    <cdr:sp macro="" textlink="">
      <cdr:nvSpPr>
        <cdr:cNvPr id="8" name="CuadroTexto 1"/>
        <cdr:cNvSpPr txBox="1"/>
      </cdr:nvSpPr>
      <cdr:spPr>
        <a:xfrm xmlns:a="http://schemas.openxmlformats.org/drawingml/2006/main">
          <a:off x="3368780" y="635249"/>
          <a:ext cx="1925999" cy="394292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s-ES" sz="600"/>
            <a:t>2,2%</a:t>
          </a:r>
          <a:r>
            <a:rPr lang="es-ES" sz="600" baseline="0"/>
            <a:t>  </a:t>
          </a:r>
          <a:r>
            <a:rPr lang="es-ES" sz="600"/>
            <a:t>  Cultivos forrajeros</a:t>
          </a:r>
        </a:p>
        <a:p xmlns:a="http://schemas.openxmlformats.org/drawingml/2006/main">
          <a:pPr algn="l"/>
          <a:r>
            <a:rPr lang="es-ES" sz="600"/>
            <a:t>2,0%    Leguminosas grano</a:t>
          </a:r>
          <a:r>
            <a:rPr lang="es-ES" sz="600" baseline="0"/>
            <a:t> y flores</a:t>
          </a:r>
        </a:p>
        <a:p xmlns:a="http://schemas.openxmlformats.org/drawingml/2006/main">
          <a:pPr algn="l"/>
          <a:r>
            <a:rPr lang="es-ES" sz="600" baseline="0"/>
            <a:t>0,5%    Tubérculos</a:t>
          </a:r>
        </a:p>
        <a:p xmlns:a="http://schemas.openxmlformats.org/drawingml/2006/main">
          <a:pPr algn="l"/>
          <a:r>
            <a:rPr lang="es-ES" sz="600" baseline="0"/>
            <a:t>0,2%     Otros leñosos y viveros</a:t>
          </a:r>
        </a:p>
        <a:p xmlns:a="http://schemas.openxmlformats.org/drawingml/2006/main">
          <a:pPr algn="ctr"/>
          <a:endParaRPr lang="es-ES" sz="800"/>
        </a:p>
      </cdr:txBody>
    </cdr:sp>
  </cdr:relSizeAnchor>
  <cdr:relSizeAnchor xmlns:cdr="http://schemas.openxmlformats.org/drawingml/2006/chartDrawing">
    <cdr:from>
      <cdr:x>0.32786</cdr:x>
      <cdr:y>0.29805</cdr:y>
    </cdr:from>
    <cdr:to>
      <cdr:x>0.47052</cdr:x>
      <cdr:y>0.35778</cdr:y>
    </cdr:to>
    <cdr:sp macro="" textlink="">
      <cdr:nvSpPr>
        <cdr:cNvPr id="9" name="CuadroTexto 1"/>
        <cdr:cNvSpPr txBox="1"/>
      </cdr:nvSpPr>
      <cdr:spPr>
        <a:xfrm xmlns:a="http://schemas.openxmlformats.org/drawingml/2006/main">
          <a:off x="1924237" y="1108417"/>
          <a:ext cx="837283" cy="22213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Olivar</a:t>
          </a:r>
        </a:p>
      </cdr:txBody>
    </cdr:sp>
  </cdr:relSizeAnchor>
  <cdr:relSizeAnchor xmlns:cdr="http://schemas.openxmlformats.org/drawingml/2006/chartDrawing">
    <cdr:from>
      <cdr:x>0.36854</cdr:x>
      <cdr:y>0.88219</cdr:y>
    </cdr:from>
    <cdr:to>
      <cdr:x>0.53846</cdr:x>
      <cdr:y>0.93358</cdr:y>
    </cdr:to>
    <cdr:sp macro="" textlink="">
      <cdr:nvSpPr>
        <cdr:cNvPr id="10" name="CuadroTexto 1"/>
        <cdr:cNvSpPr txBox="1"/>
      </cdr:nvSpPr>
      <cdr:spPr>
        <a:xfrm xmlns:a="http://schemas.openxmlformats.org/drawingml/2006/main">
          <a:off x="2162991" y="3280819"/>
          <a:ext cx="997274" cy="19111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Cereales grano</a:t>
          </a:r>
        </a:p>
      </cdr:txBody>
    </cdr:sp>
  </cdr:relSizeAnchor>
  <cdr:relSizeAnchor xmlns:cdr="http://schemas.openxmlformats.org/drawingml/2006/chartDrawing">
    <cdr:from>
      <cdr:x>0.73366</cdr:x>
      <cdr:y>0.45876</cdr:y>
    </cdr:from>
    <cdr:to>
      <cdr:x>0.90358</cdr:x>
      <cdr:y>0.51015</cdr:y>
    </cdr:to>
    <cdr:sp macro="" textlink="">
      <cdr:nvSpPr>
        <cdr:cNvPr id="24" name="CuadroTexto 1"/>
        <cdr:cNvSpPr txBox="1"/>
      </cdr:nvSpPr>
      <cdr:spPr>
        <a:xfrm xmlns:a="http://schemas.openxmlformats.org/drawingml/2006/main">
          <a:off x="4305909" y="1706104"/>
          <a:ext cx="997274" cy="19111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Viñedo</a:t>
          </a:r>
        </a:p>
      </cdr:txBody>
    </cdr:sp>
  </cdr:relSizeAnchor>
  <cdr:relSizeAnchor xmlns:cdr="http://schemas.openxmlformats.org/drawingml/2006/chartDrawing">
    <cdr:from>
      <cdr:x>0.23605</cdr:x>
      <cdr:y>0.57372</cdr:y>
    </cdr:from>
    <cdr:to>
      <cdr:x>0.40597</cdr:x>
      <cdr:y>0.62511</cdr:y>
    </cdr:to>
    <cdr:sp macro="" textlink="">
      <cdr:nvSpPr>
        <cdr:cNvPr id="25" name="CuadroTexto 1"/>
        <cdr:cNvSpPr txBox="1"/>
      </cdr:nvSpPr>
      <cdr:spPr>
        <a:xfrm xmlns:a="http://schemas.openxmlformats.org/drawingml/2006/main">
          <a:off x="1385376" y="2133633"/>
          <a:ext cx="997274" cy="19111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Frutales</a:t>
          </a:r>
        </a:p>
      </cdr:txBody>
    </cdr:sp>
  </cdr:relSizeAnchor>
  <cdr:relSizeAnchor xmlns:cdr="http://schemas.openxmlformats.org/drawingml/2006/chartDrawing">
    <cdr:from>
      <cdr:x>0.62436</cdr:x>
      <cdr:y>0.18624</cdr:y>
    </cdr:from>
    <cdr:to>
      <cdr:x>0.62436</cdr:x>
      <cdr:y>0.2996</cdr:y>
    </cdr:to>
    <cdr:cxnSp macro="">
      <cdr:nvCxnSpPr>
        <cdr:cNvPr id="28" name="Conector recto 27"/>
        <cdr:cNvCxnSpPr/>
      </cdr:nvCxnSpPr>
      <cdr:spPr>
        <a:xfrm xmlns:a="http://schemas.openxmlformats.org/drawingml/2006/main">
          <a:off x="3410791" y="644339"/>
          <a:ext cx="0" cy="392206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8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topLeftCell="A2" zoomScale="140" zoomScaleNormal="140" workbookViewId="0">
      <selection activeCell="A22" sqref="A22"/>
    </sheetView>
  </sheetViews>
  <sheetFormatPr baseColWidth="10" defaultRowHeight="8.25" x14ac:dyDescent="0.15"/>
  <cols>
    <col min="1" max="1" width="25.59765625" style="2" customWidth="1"/>
    <col min="2" max="2" width="11.19921875" style="1" customWidth="1"/>
    <col min="3" max="3" width="12.59765625" style="1" customWidth="1"/>
    <col min="4" max="4" width="21.19921875" style="1" bestFit="1" customWidth="1"/>
    <col min="5" max="5" width="11.19921875" style="1" customWidth="1"/>
    <col min="6" max="6" width="12.59765625" style="1" customWidth="1"/>
    <col min="7" max="16384" width="11.19921875" style="1"/>
  </cols>
  <sheetData>
    <row r="1" spans="1:6" x14ac:dyDescent="0.15">
      <c r="A1" s="3"/>
      <c r="B1" s="3"/>
      <c r="C1" s="3"/>
      <c r="D1" s="3"/>
      <c r="E1" s="3"/>
      <c r="F1" s="3"/>
    </row>
    <row r="2" spans="1:6" x14ac:dyDescent="0.15">
      <c r="A2" s="3"/>
      <c r="B2" s="3"/>
      <c r="C2" s="3"/>
      <c r="D2" s="3"/>
      <c r="E2" s="3"/>
      <c r="F2" s="3"/>
    </row>
    <row r="3" spans="1:6" ht="22.5" customHeight="1" x14ac:dyDescent="0.15">
      <c r="A3" s="1"/>
    </row>
    <row r="4" spans="1:6" ht="15" customHeight="1" x14ac:dyDescent="0.15">
      <c r="A4" s="3"/>
      <c r="B4" s="3"/>
      <c r="C4" s="3"/>
      <c r="D4" s="3"/>
      <c r="E4" s="3"/>
      <c r="F4" s="3"/>
    </row>
    <row r="5" spans="1:6" ht="22.5" customHeight="1" x14ac:dyDescent="0.15">
      <c r="A5" s="3"/>
      <c r="F5" s="3"/>
    </row>
    <row r="6" spans="1:6" ht="15" customHeight="1" x14ac:dyDescent="0.15">
      <c r="A6" s="1"/>
    </row>
    <row r="7" spans="1:6" ht="15" customHeight="1" x14ac:dyDescent="0.15">
      <c r="A7" s="1"/>
    </row>
    <row r="8" spans="1:6" ht="15" customHeight="1" x14ac:dyDescent="0.15">
      <c r="A8" s="1"/>
    </row>
    <row r="9" spans="1:6" ht="15" customHeight="1" x14ac:dyDescent="0.15">
      <c r="A9" s="1"/>
    </row>
    <row r="10" spans="1:6" ht="15" customHeight="1" x14ac:dyDescent="0.15">
      <c r="A10" s="1"/>
    </row>
    <row r="11" spans="1:6" ht="15" customHeight="1" x14ac:dyDescent="0.15">
      <c r="A11" s="1"/>
    </row>
    <row r="12" spans="1:6" ht="15" customHeight="1" x14ac:dyDescent="0.15">
      <c r="A12" s="1"/>
    </row>
    <row r="13" spans="1:6" ht="15" customHeight="1" x14ac:dyDescent="0.15">
      <c r="A13" s="1"/>
    </row>
    <row r="14" spans="1:6" ht="15" customHeight="1" x14ac:dyDescent="0.15">
      <c r="A14" s="1"/>
    </row>
    <row r="15" spans="1:6" ht="15" customHeight="1" x14ac:dyDescent="0.15">
      <c r="A15" s="1"/>
    </row>
    <row r="16" spans="1:6" ht="15" customHeight="1" x14ac:dyDescent="0.15">
      <c r="A16" s="1"/>
    </row>
    <row r="17" spans="1:9" ht="15" customHeight="1" x14ac:dyDescent="0.15">
      <c r="A17" s="1"/>
    </row>
    <row r="18" spans="1:9" ht="15" customHeight="1" x14ac:dyDescent="0.15">
      <c r="A18" s="1"/>
    </row>
    <row r="19" spans="1:9" ht="15" customHeight="1" x14ac:dyDescent="0.15">
      <c r="A19" s="1"/>
    </row>
    <row r="20" spans="1:9" ht="15" customHeight="1" thickBot="1" x14ac:dyDescent="0.2">
      <c r="A20" s="1"/>
    </row>
    <row r="21" spans="1:9" ht="15" customHeight="1" x14ac:dyDescent="0.15">
      <c r="A21" s="6" t="s">
        <v>17</v>
      </c>
      <c r="B21" s="7"/>
      <c r="C21" s="7"/>
      <c r="D21" s="7"/>
      <c r="E21" s="7"/>
      <c r="F21" s="7"/>
      <c r="G21" s="7"/>
      <c r="H21" s="7"/>
      <c r="I21" s="8"/>
    </row>
    <row r="22" spans="1:9" ht="15" customHeight="1" x14ac:dyDescent="0.15">
      <c r="A22" s="1"/>
      <c r="B22" s="10"/>
      <c r="C22" s="10"/>
      <c r="D22" s="10"/>
      <c r="E22" s="10"/>
      <c r="F22" s="10"/>
      <c r="G22" s="10"/>
      <c r="H22" s="10"/>
      <c r="I22" s="11"/>
    </row>
    <row r="23" spans="1:9" ht="15" customHeight="1" x14ac:dyDescent="0.15">
      <c r="A23" s="9" t="s">
        <v>0</v>
      </c>
      <c r="B23" s="4" t="s">
        <v>5</v>
      </c>
      <c r="C23" s="4" t="s">
        <v>7</v>
      </c>
      <c r="D23" s="10"/>
      <c r="E23" s="10"/>
      <c r="F23" s="10"/>
      <c r="G23" s="4"/>
      <c r="H23" s="4" t="s">
        <v>5</v>
      </c>
      <c r="I23" s="12" t="s">
        <v>7</v>
      </c>
    </row>
    <row r="24" spans="1:9" ht="15" customHeight="1" x14ac:dyDescent="0.15">
      <c r="A24" s="4" t="s">
        <v>2</v>
      </c>
      <c r="B24" s="4">
        <v>47090</v>
      </c>
      <c r="C24" s="5">
        <f t="shared" ref="C24:C35" si="0">B24/$B$35</f>
        <v>0.36430168418935333</v>
      </c>
      <c r="D24" s="10"/>
      <c r="E24" s="10"/>
      <c r="F24" s="10"/>
      <c r="G24" s="4" t="s">
        <v>2</v>
      </c>
      <c r="H24" s="4">
        <f t="shared" ref="H24:H29" si="1">B24</f>
        <v>47090</v>
      </c>
      <c r="I24" s="13">
        <f t="shared" ref="I24:I31" si="2">H24/$B$35</f>
        <v>0.36430168418935333</v>
      </c>
    </row>
    <row r="25" spans="1:9" ht="15" customHeight="1" x14ac:dyDescent="0.15">
      <c r="A25" s="4" t="s">
        <v>8</v>
      </c>
      <c r="B25" s="4">
        <v>46987</v>
      </c>
      <c r="C25" s="5">
        <f t="shared" si="0"/>
        <v>0.36350484678286565</v>
      </c>
      <c r="D25" s="10"/>
      <c r="E25" s="10"/>
      <c r="F25" s="10"/>
      <c r="G25" s="4" t="s">
        <v>8</v>
      </c>
      <c r="H25" s="4">
        <f t="shared" si="1"/>
        <v>46987</v>
      </c>
      <c r="I25" s="13">
        <f t="shared" si="2"/>
        <v>0.36350484678286565</v>
      </c>
    </row>
    <row r="26" spans="1:9" ht="15" customHeight="1" x14ac:dyDescent="0.15">
      <c r="A26" s="4" t="s">
        <v>1</v>
      </c>
      <c r="B26" s="4">
        <f>3814+8817+460</f>
        <v>13091</v>
      </c>
      <c r="C26" s="5">
        <f t="shared" si="0"/>
        <v>0.10127571347893023</v>
      </c>
      <c r="D26" s="10"/>
      <c r="E26" s="10"/>
      <c r="F26" s="10"/>
      <c r="G26" s="4" t="s">
        <v>1</v>
      </c>
      <c r="H26" s="4">
        <f t="shared" si="1"/>
        <v>13091</v>
      </c>
      <c r="I26" s="13">
        <f t="shared" si="2"/>
        <v>0.10127571347893023</v>
      </c>
    </row>
    <row r="27" spans="1:9" ht="15" customHeight="1" x14ac:dyDescent="0.15">
      <c r="A27" s="4" t="s">
        <v>11</v>
      </c>
      <c r="B27" s="4">
        <v>5848</v>
      </c>
      <c r="C27" s="5">
        <f t="shared" si="0"/>
        <v>4.5241797603298751E-2</v>
      </c>
      <c r="D27" s="10"/>
      <c r="E27" s="10"/>
      <c r="F27" s="10"/>
      <c r="G27" s="4" t="s">
        <v>11</v>
      </c>
      <c r="H27" s="4">
        <f t="shared" si="1"/>
        <v>5848</v>
      </c>
      <c r="I27" s="13">
        <f t="shared" si="2"/>
        <v>4.5241797603298751E-2</v>
      </c>
    </row>
    <row r="28" spans="1:9" ht="15" customHeight="1" x14ac:dyDescent="0.15">
      <c r="A28" s="4" t="s">
        <v>3</v>
      </c>
      <c r="B28" s="4">
        <v>5232</v>
      </c>
      <c r="C28" s="5">
        <f t="shared" si="0"/>
        <v>4.0476245735372618E-2</v>
      </c>
      <c r="D28" s="10"/>
      <c r="E28" s="10"/>
      <c r="F28" s="10"/>
      <c r="G28" s="4" t="s">
        <v>3</v>
      </c>
      <c r="H28" s="4">
        <f t="shared" si="1"/>
        <v>5232</v>
      </c>
      <c r="I28" s="13">
        <f t="shared" si="2"/>
        <v>4.0476245735372618E-2</v>
      </c>
    </row>
    <row r="29" spans="1:9" ht="15" customHeight="1" x14ac:dyDescent="0.15">
      <c r="A29" s="4" t="s">
        <v>14</v>
      </c>
      <c r="B29" s="4">
        <f>5800-981</f>
        <v>4819</v>
      </c>
      <c r="C29" s="5">
        <f t="shared" si="0"/>
        <v>3.728115982392214E-2</v>
      </c>
      <c r="D29" s="10" t="s">
        <v>16</v>
      </c>
      <c r="E29" s="10"/>
      <c r="F29" s="10"/>
      <c r="G29" s="4" t="s">
        <v>14</v>
      </c>
      <c r="H29" s="4">
        <f t="shared" si="1"/>
        <v>4819</v>
      </c>
      <c r="I29" s="13">
        <f t="shared" si="2"/>
        <v>3.728115982392214E-2</v>
      </c>
    </row>
    <row r="30" spans="1:9" ht="15" customHeight="1" x14ac:dyDescent="0.15">
      <c r="A30" s="4" t="s">
        <v>13</v>
      </c>
      <c r="B30" s="4">
        <v>2797</v>
      </c>
      <c r="C30" s="5">
        <f t="shared" si="0"/>
        <v>2.1638390543164604E-2</v>
      </c>
      <c r="D30" s="4" t="s">
        <v>13</v>
      </c>
      <c r="E30" s="4">
        <f>B30</f>
        <v>2797</v>
      </c>
      <c r="F30" s="5">
        <f>E30/$B$35</f>
        <v>2.1638390543164604E-2</v>
      </c>
      <c r="G30" s="16" t="s">
        <v>16</v>
      </c>
      <c r="H30" s="4">
        <f>SUM(E30:E33)</f>
        <v>6194</v>
      </c>
      <c r="I30" s="13">
        <v>4.9000000000000002E-2</v>
      </c>
    </row>
    <row r="31" spans="1:9" ht="15" customHeight="1" x14ac:dyDescent="0.15">
      <c r="A31" s="4" t="s">
        <v>9</v>
      </c>
      <c r="B31" s="4">
        <v>2548</v>
      </c>
      <c r="C31" s="5">
        <f t="shared" si="0"/>
        <v>1.9712055453694463E-2</v>
      </c>
      <c r="D31" s="4" t="s">
        <v>15</v>
      </c>
      <c r="E31" s="4">
        <f>B31+B34</f>
        <v>2556</v>
      </c>
      <c r="F31" s="5">
        <f>E31/$B$35</f>
        <v>1.9773945737693505E-2</v>
      </c>
      <c r="G31" s="16" t="s">
        <v>6</v>
      </c>
      <c r="H31" s="4">
        <f>SUM(H24:H30)</f>
        <v>129261</v>
      </c>
      <c r="I31" s="13">
        <f t="shared" si="2"/>
        <v>1</v>
      </c>
    </row>
    <row r="32" spans="1:9" ht="15" customHeight="1" x14ac:dyDescent="0.15">
      <c r="A32" s="4" t="s">
        <v>10</v>
      </c>
      <c r="B32" s="4">
        <v>590</v>
      </c>
      <c r="C32" s="5">
        <f t="shared" si="0"/>
        <v>4.5644084449292513E-3</v>
      </c>
      <c r="D32" s="4" t="s">
        <v>10</v>
      </c>
      <c r="E32" s="4">
        <f>B32</f>
        <v>590</v>
      </c>
      <c r="F32" s="5">
        <f>E32/$B$35</f>
        <v>4.5644084449292513E-3</v>
      </c>
      <c r="G32" s="10"/>
      <c r="H32" s="10"/>
      <c r="I32" s="11"/>
    </row>
    <row r="33" spans="1:9" ht="15" customHeight="1" x14ac:dyDescent="0.15">
      <c r="A33" s="4" t="s">
        <v>4</v>
      </c>
      <c r="B33" s="4">
        <f>199+52</f>
        <v>251</v>
      </c>
      <c r="C33" s="5">
        <f t="shared" si="0"/>
        <v>1.9418076604699019E-3</v>
      </c>
      <c r="D33" s="4" t="s">
        <v>4</v>
      </c>
      <c r="E33" s="4">
        <f>B33</f>
        <v>251</v>
      </c>
      <c r="F33" s="5">
        <f>E33/$B$35</f>
        <v>1.9418076604699019E-3</v>
      </c>
      <c r="G33" s="10"/>
      <c r="H33" s="10"/>
      <c r="I33" s="11"/>
    </row>
    <row r="34" spans="1:9" ht="15" customHeight="1" x14ac:dyDescent="0.15">
      <c r="A34" s="4" t="s">
        <v>12</v>
      </c>
      <c r="B34" s="4">
        <v>8</v>
      </c>
      <c r="C34" s="5">
        <f t="shared" si="0"/>
        <v>6.1890283999040707E-5</v>
      </c>
      <c r="D34" s="10"/>
      <c r="E34" s="10"/>
      <c r="F34" s="10"/>
      <c r="G34" s="10"/>
      <c r="H34" s="10"/>
      <c r="I34" s="11"/>
    </row>
    <row r="35" spans="1:9" ht="9" thickBot="1" x14ac:dyDescent="0.2">
      <c r="A35" s="4" t="s">
        <v>6</v>
      </c>
      <c r="B35" s="4">
        <f>SUM(B24:B34)</f>
        <v>129261</v>
      </c>
      <c r="C35" s="5">
        <f t="shared" si="0"/>
        <v>1</v>
      </c>
      <c r="D35" s="14"/>
      <c r="E35" s="14"/>
      <c r="F35" s="14"/>
      <c r="G35" s="14"/>
      <c r="H35" s="14"/>
      <c r="I35" s="15"/>
    </row>
  </sheetData>
  <sortState ref="A21:C31">
    <sortCondition descending="1" ref="B21:B31"/>
  </sortState>
  <pageMargins left="0.7" right="0.7" top="0.75" bottom="0.75" header="0.3" footer="0.3"/>
  <pageSetup paperSize="9" orientation="portrait" r:id="rId1"/>
  <rowBreaks count="1" manualBreakCount="1">
    <brk id="4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2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2025-12-01T14:12:22Z</dcterms:modified>
</cp:coreProperties>
</file>