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1\FICHAS PRODUCTOS\"/>
    </mc:Choice>
  </mc:AlternateContent>
  <bookViews>
    <workbookView xWindow="0" yWindow="0" windowWidth="19440" windowHeight="7650"/>
  </bookViews>
  <sheets>
    <sheet name="Trigo MF" sheetId="1" r:id="rId1"/>
    <sheet name="Trigo Pienso" sheetId="2" r:id="rId2"/>
  </sheets>
  <externalReferences>
    <externalReference r:id="rId3"/>
  </externalReferences>
  <definedNames>
    <definedName name="_xlnm.Print_Area" localSheetId="0">'Trigo MF'!$A$1:$N$68</definedName>
    <definedName name="_xlnm.Print_Area" localSheetId="1">'Trigo Pienso'!$A$1:$N$68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2" l="1"/>
  <c r="E59" i="2"/>
  <c r="D59" i="2"/>
  <c r="F59" i="1"/>
  <c r="E59" i="1"/>
  <c r="D59" i="1"/>
  <c r="F58" i="2" l="1"/>
  <c r="E58" i="2"/>
  <c r="D58" i="2"/>
  <c r="F58" i="1"/>
  <c r="E58" i="1"/>
  <c r="D58" i="1"/>
  <c r="F57" i="2" l="1"/>
  <c r="E57" i="2"/>
  <c r="D57" i="2"/>
  <c r="F57" i="1"/>
  <c r="E57" i="1"/>
  <c r="D57" i="1"/>
  <c r="F56" i="1" l="1"/>
  <c r="E56" i="1"/>
  <c r="D56" i="1"/>
  <c r="F56" i="2"/>
  <c r="E56" i="2"/>
  <c r="D56" i="2"/>
  <c r="T104" i="2" l="1"/>
  <c r="T105" i="2"/>
  <c r="T106" i="2"/>
  <c r="T107" i="2"/>
  <c r="F55" i="2"/>
  <c r="AF59" i="2" s="1"/>
  <c r="E55" i="2"/>
  <c r="D55" i="2"/>
  <c r="AF38" i="2" s="1"/>
  <c r="T105" i="1"/>
  <c r="T106" i="1"/>
  <c r="T107" i="1"/>
  <c r="T108" i="1"/>
  <c r="F55" i="1"/>
  <c r="AF59" i="1" s="1"/>
  <c r="E55" i="1"/>
  <c r="D55" i="1"/>
  <c r="AF38" i="1" s="1"/>
  <c r="T103" i="2" l="1"/>
  <c r="F54" i="2"/>
  <c r="E54" i="2"/>
  <c r="D54" i="2"/>
  <c r="T102" i="2" s="1"/>
  <c r="F54" i="1"/>
  <c r="E54" i="1"/>
  <c r="D54" i="1"/>
  <c r="F53" i="2" l="1"/>
  <c r="E53" i="2"/>
  <c r="D53" i="2"/>
  <c r="F53" i="1"/>
  <c r="E53" i="1"/>
  <c r="D53" i="1"/>
  <c r="F52" i="2" l="1"/>
  <c r="E52" i="2"/>
  <c r="D52" i="2"/>
  <c r="F52" i="1"/>
  <c r="E52" i="1"/>
  <c r="D52" i="1"/>
  <c r="T100" i="2" l="1"/>
  <c r="T101" i="2"/>
  <c r="F51" i="2"/>
  <c r="AE59" i="2" s="1"/>
  <c r="E51" i="2"/>
  <c r="D51" i="2"/>
  <c r="T99" i="2" s="1"/>
  <c r="F50" i="2"/>
  <c r="E50" i="2"/>
  <c r="D50" i="2"/>
  <c r="T100" i="1"/>
  <c r="T101" i="1"/>
  <c r="T102" i="1"/>
  <c r="T103" i="1"/>
  <c r="T104" i="1"/>
  <c r="F51" i="1"/>
  <c r="AE59" i="1" s="1"/>
  <c r="E51" i="1"/>
  <c r="D51" i="1"/>
  <c r="AE38" i="1" s="1"/>
  <c r="AE38" i="2" l="1"/>
  <c r="T99" i="1"/>
  <c r="F50" i="1"/>
  <c r="E50" i="1"/>
  <c r="D50" i="1"/>
  <c r="T98" i="1" s="1"/>
  <c r="F49" i="2" l="1"/>
  <c r="E49" i="2"/>
  <c r="D49" i="2"/>
  <c r="F49" i="1"/>
  <c r="E49" i="1"/>
  <c r="D49" i="1"/>
  <c r="T97" i="1" s="1"/>
  <c r="F48" i="1" l="1"/>
  <c r="E48" i="1"/>
  <c r="D48" i="1"/>
  <c r="T97" i="2"/>
  <c r="T98" i="2"/>
  <c r="F48" i="2"/>
  <c r="E48" i="2"/>
  <c r="D48" i="2"/>
  <c r="F47" i="2" l="1"/>
  <c r="AD59" i="2" s="1"/>
  <c r="E47" i="2"/>
  <c r="D47" i="2"/>
  <c r="AD38" i="2" s="1"/>
  <c r="T96" i="1"/>
  <c r="F47" i="1"/>
  <c r="AD59" i="1" s="1"/>
  <c r="E47" i="1"/>
  <c r="D47" i="1"/>
  <c r="AD38" i="1" s="1"/>
  <c r="T95" i="1" l="1"/>
  <c r="F46" i="2"/>
  <c r="E46" i="2"/>
  <c r="D46" i="2"/>
  <c r="F46" i="1"/>
  <c r="E46" i="1"/>
  <c r="D46" i="1"/>
  <c r="F45" i="2" l="1"/>
  <c r="E45" i="2"/>
  <c r="D45" i="2"/>
  <c r="F45" i="1"/>
  <c r="E45" i="1"/>
  <c r="D45" i="1"/>
  <c r="F44" i="2" l="1"/>
  <c r="E44" i="2"/>
  <c r="D44" i="2"/>
  <c r="F44" i="1"/>
  <c r="E44" i="1"/>
  <c r="D44" i="1"/>
  <c r="F43" i="1" l="1"/>
  <c r="E43" i="1"/>
  <c r="D43" i="1"/>
  <c r="T94" i="2"/>
  <c r="T95" i="2"/>
  <c r="T96" i="2"/>
  <c r="F43" i="2"/>
  <c r="E43" i="2"/>
  <c r="D43" i="2"/>
  <c r="T91" i="2" s="1"/>
  <c r="T92" i="2" l="1"/>
  <c r="T93" i="2"/>
  <c r="T91" i="1"/>
  <c r="T92" i="1"/>
  <c r="T93" i="1"/>
  <c r="T94" i="1"/>
  <c r="F42" i="2" l="1"/>
  <c r="AC59" i="2" s="1"/>
  <c r="E42" i="2"/>
  <c r="D42" i="2"/>
  <c r="T90" i="2" s="1"/>
  <c r="F42" i="1"/>
  <c r="AC59" i="1" s="1"/>
  <c r="E42" i="1"/>
  <c r="D42" i="1"/>
  <c r="T90" i="1" l="1"/>
  <c r="AC38" i="1"/>
  <c r="AC38" i="2"/>
  <c r="F32" i="2"/>
  <c r="E32" i="2"/>
  <c r="D32" i="2"/>
  <c r="F32" i="1"/>
  <c r="E32" i="1"/>
  <c r="D32" i="1"/>
  <c r="T88" i="2" l="1"/>
  <c r="T89" i="2"/>
  <c r="F31" i="2"/>
  <c r="E31" i="2"/>
  <c r="D31" i="2"/>
  <c r="T88" i="1"/>
  <c r="T89" i="1"/>
  <c r="F31" i="1"/>
  <c r="E31" i="1"/>
  <c r="D31" i="1"/>
  <c r="F30" i="2" l="1"/>
  <c r="E30" i="2"/>
  <c r="D30" i="2"/>
  <c r="F30" i="1"/>
  <c r="E30" i="1"/>
  <c r="D30" i="1"/>
  <c r="T86" i="2" l="1"/>
  <c r="T87" i="2"/>
  <c r="T86" i="1"/>
  <c r="T87" i="1"/>
  <c r="F29" i="1"/>
  <c r="Z59" i="1" s="1"/>
  <c r="E29" i="1"/>
  <c r="D29" i="1"/>
  <c r="Z38" i="1" s="1"/>
  <c r="F29" i="2"/>
  <c r="Z59" i="2" s="1"/>
  <c r="E29" i="2"/>
  <c r="D29" i="2"/>
  <c r="T85" i="2" s="1"/>
  <c r="T85" i="1" l="1"/>
  <c r="Z38" i="2"/>
  <c r="F28" i="2"/>
  <c r="E28" i="2"/>
  <c r="D28" i="2"/>
  <c r="T84" i="2" s="1"/>
  <c r="F28" i="1"/>
  <c r="E28" i="1"/>
  <c r="D28" i="1"/>
  <c r="F27" i="2" l="1"/>
  <c r="E27" i="2"/>
  <c r="D27" i="2"/>
  <c r="T83" i="2" s="1"/>
  <c r="F27" i="1"/>
  <c r="E27" i="1"/>
  <c r="D27" i="1"/>
  <c r="F26" i="2" l="1"/>
  <c r="E26" i="2"/>
  <c r="D26" i="2"/>
  <c r="F26" i="1"/>
  <c r="E26" i="1"/>
  <c r="D26" i="1"/>
  <c r="T83" i="1" l="1"/>
  <c r="T84" i="1"/>
  <c r="F25" i="1"/>
  <c r="Y59" i="1" s="1"/>
  <c r="E25" i="1"/>
  <c r="D25" i="1"/>
  <c r="Y38" i="1" s="1"/>
  <c r="T82" i="2"/>
  <c r="F25" i="2"/>
  <c r="Y59" i="2" s="1"/>
  <c r="E25" i="2"/>
  <c r="D25" i="2"/>
  <c r="Y38" i="2" s="1"/>
  <c r="T81" i="2" l="1"/>
  <c r="F24" i="2"/>
  <c r="E24" i="2"/>
  <c r="D24" i="2"/>
  <c r="F24" i="1"/>
  <c r="E24" i="1"/>
  <c r="D24" i="1"/>
  <c r="F23" i="2" l="1"/>
  <c r="E23" i="2"/>
  <c r="D23" i="2"/>
  <c r="F23" i="1"/>
  <c r="E23" i="1"/>
  <c r="D23" i="1"/>
  <c r="T79" i="2" l="1"/>
  <c r="T80" i="2"/>
  <c r="F22" i="2"/>
  <c r="E22" i="2"/>
  <c r="D22" i="2"/>
  <c r="T78" i="2" s="1"/>
  <c r="T79" i="1"/>
  <c r="T80" i="1"/>
  <c r="T81" i="1"/>
  <c r="T82" i="1"/>
  <c r="F22" i="1"/>
  <c r="E22" i="1"/>
  <c r="D22" i="1"/>
  <c r="F21" i="2" l="1"/>
  <c r="E21" i="2"/>
  <c r="D21" i="2"/>
  <c r="F21" i="1"/>
  <c r="E21" i="1"/>
  <c r="D21" i="1"/>
  <c r="F20" i="2" l="1"/>
  <c r="X59" i="2" s="1"/>
  <c r="E20" i="2"/>
  <c r="D20" i="2"/>
  <c r="X38" i="2" s="1"/>
  <c r="F20" i="1"/>
  <c r="X59" i="1" s="1"/>
  <c r="E20" i="1"/>
  <c r="D20" i="1"/>
  <c r="X38" i="1" s="1"/>
  <c r="T76" i="2" l="1"/>
  <c r="T77" i="2"/>
  <c r="F19" i="2"/>
  <c r="E19" i="2"/>
  <c r="D19" i="2"/>
  <c r="T75" i="2" s="1"/>
  <c r="T76" i="1"/>
  <c r="T77" i="1"/>
  <c r="T78" i="1"/>
  <c r="F19" i="1"/>
  <c r="E19" i="1"/>
  <c r="D19" i="1"/>
  <c r="F18" i="1" l="1"/>
  <c r="E18" i="1"/>
  <c r="D18" i="1"/>
  <c r="F18" i="2"/>
  <c r="E18" i="2"/>
  <c r="D18" i="2"/>
  <c r="T74" i="2" s="1"/>
  <c r="F17" i="2" l="1"/>
  <c r="E17" i="2"/>
  <c r="D17" i="2"/>
  <c r="F17" i="1"/>
  <c r="E17" i="1"/>
  <c r="D17" i="1"/>
  <c r="T73" i="2" l="1"/>
  <c r="T73" i="1" l="1"/>
  <c r="T74" i="1"/>
  <c r="T75" i="1"/>
  <c r="F16" i="1" l="1"/>
  <c r="W59" i="1" s="1"/>
  <c r="E16" i="1"/>
  <c r="D16" i="1"/>
  <c r="F16" i="2"/>
  <c r="W59" i="2" s="1"/>
  <c r="E16" i="2"/>
  <c r="D16" i="2"/>
  <c r="W38" i="2" s="1"/>
  <c r="T72" i="2" l="1"/>
  <c r="T72" i="1"/>
  <c r="W38" i="1"/>
  <c r="F15" i="2"/>
  <c r="E15" i="2"/>
  <c r="D15" i="2"/>
  <c r="T71" i="2" s="1"/>
  <c r="F15" i="1"/>
  <c r="E15" i="1"/>
  <c r="D15" i="1"/>
  <c r="T71" i="1" l="1"/>
  <c r="F14" i="2"/>
  <c r="E14" i="2"/>
  <c r="D14" i="2"/>
  <c r="T70" i="2" s="1"/>
  <c r="F14" i="1"/>
  <c r="E14" i="1"/>
  <c r="D14" i="1"/>
  <c r="T70" i="1" s="1"/>
  <c r="F13" i="1" l="1"/>
  <c r="E13" i="1"/>
  <c r="D13" i="1"/>
  <c r="T69" i="1" s="1"/>
  <c r="F13" i="2"/>
  <c r="E13" i="2"/>
  <c r="D13" i="2"/>
  <c r="T69" i="2" s="1"/>
  <c r="F12" i="2" l="1"/>
  <c r="V59" i="2" s="1"/>
  <c r="E12" i="2"/>
  <c r="D12" i="2"/>
  <c r="V38" i="2" s="1"/>
  <c r="F12" i="1"/>
  <c r="V59" i="1" s="1"/>
  <c r="E12" i="1"/>
  <c r="D12" i="1"/>
  <c r="T68" i="2" l="1"/>
  <c r="V38" i="1"/>
  <c r="T68" i="1"/>
  <c r="F11" i="2"/>
  <c r="E11" i="2"/>
  <c r="D11" i="2"/>
  <c r="T67" i="2" s="1"/>
  <c r="F11" i="1"/>
  <c r="E11" i="1"/>
  <c r="D11" i="1"/>
  <c r="T67" i="1" s="1"/>
  <c r="F10" i="2" l="1"/>
  <c r="E10" i="2"/>
  <c r="D10" i="2"/>
  <c r="T66" i="2" s="1"/>
  <c r="F10" i="1"/>
  <c r="E10" i="1"/>
  <c r="D10" i="1"/>
  <c r="T66" i="1" s="1"/>
  <c r="F9" i="1" l="1"/>
  <c r="E9" i="1"/>
  <c r="D9" i="1"/>
  <c r="T65" i="1" s="1"/>
  <c r="F9" i="2"/>
  <c r="E9" i="2"/>
  <c r="D9" i="2"/>
  <c r="T65" i="2" s="1"/>
  <c r="F8" i="2" l="1"/>
  <c r="U59" i="2" s="1"/>
  <c r="E8" i="2"/>
  <c r="D8" i="2"/>
  <c r="T58" i="2"/>
  <c r="T37" i="2"/>
  <c r="F8" i="1"/>
  <c r="U59" i="1" s="1"/>
  <c r="E8" i="1"/>
  <c r="D8" i="1"/>
  <c r="U38" i="1" s="1"/>
  <c r="T37" i="1"/>
  <c r="T58" i="1"/>
  <c r="T64" i="2" l="1"/>
  <c r="U38" i="2"/>
  <c r="T64" i="1"/>
  <c r="AF52" i="2"/>
  <c r="AE52" i="2"/>
  <c r="AD52" i="2"/>
  <c r="AC52" i="2"/>
  <c r="AB52" i="2"/>
  <c r="AA52" i="2"/>
  <c r="Z52" i="2"/>
  <c r="Y52" i="2"/>
  <c r="X52" i="2"/>
  <c r="W52" i="2"/>
  <c r="V52" i="2"/>
  <c r="AF51" i="2"/>
  <c r="AE51" i="2"/>
  <c r="AD51" i="2"/>
  <c r="AC51" i="2"/>
  <c r="AB51" i="2"/>
  <c r="AA51" i="2"/>
  <c r="Z51" i="2"/>
  <c r="Y51" i="2"/>
  <c r="X51" i="2"/>
  <c r="W51" i="2"/>
  <c r="V51" i="2"/>
  <c r="AF50" i="2"/>
  <c r="AE50" i="2"/>
  <c r="AD50" i="2"/>
  <c r="AC50" i="2"/>
  <c r="AB50" i="2"/>
  <c r="AA50" i="2"/>
  <c r="Z50" i="2"/>
  <c r="Y50" i="2"/>
  <c r="X50" i="2"/>
  <c r="W50" i="2"/>
  <c r="V50" i="2"/>
  <c r="U52" i="2"/>
  <c r="U51" i="2"/>
  <c r="U50" i="2"/>
  <c r="AF31" i="2"/>
  <c r="AE31" i="2"/>
  <c r="AD31" i="2"/>
  <c r="AC31" i="2"/>
  <c r="AB31" i="2"/>
  <c r="AA31" i="2"/>
  <c r="Z31" i="2"/>
  <c r="Y31" i="2"/>
  <c r="X31" i="2"/>
  <c r="W31" i="2"/>
  <c r="V31" i="2"/>
  <c r="AF30" i="2"/>
  <c r="AE30" i="2"/>
  <c r="AD30" i="2"/>
  <c r="AC30" i="2"/>
  <c r="AB30" i="2"/>
  <c r="AA30" i="2"/>
  <c r="Z30" i="2"/>
  <c r="Y30" i="2"/>
  <c r="X30" i="2"/>
  <c r="W30" i="2"/>
  <c r="V30" i="2"/>
  <c r="AF29" i="2"/>
  <c r="AE29" i="2"/>
  <c r="AD29" i="2"/>
  <c r="AC29" i="2"/>
  <c r="AB29" i="2"/>
  <c r="AA29" i="2"/>
  <c r="Z29" i="2"/>
  <c r="Y29" i="2"/>
  <c r="X29" i="2"/>
  <c r="W29" i="2"/>
  <c r="V29" i="2"/>
  <c r="U31" i="2"/>
  <c r="U30" i="2"/>
  <c r="U29" i="2"/>
  <c r="AF52" i="1"/>
  <c r="AE52" i="1"/>
  <c r="AD52" i="1"/>
  <c r="AC52" i="1"/>
  <c r="AB52" i="1"/>
  <c r="AA52" i="1"/>
  <c r="Z52" i="1"/>
  <c r="Y52" i="1"/>
  <c r="X52" i="1"/>
  <c r="W52" i="1"/>
  <c r="V52" i="1"/>
  <c r="AF51" i="1"/>
  <c r="AE51" i="1"/>
  <c r="AD51" i="1"/>
  <c r="AC51" i="1"/>
  <c r="AB51" i="1"/>
  <c r="AA51" i="1"/>
  <c r="Z51" i="1"/>
  <c r="Y51" i="1"/>
  <c r="X51" i="1"/>
  <c r="W51" i="1"/>
  <c r="V51" i="1"/>
  <c r="AF50" i="1"/>
  <c r="AE50" i="1"/>
  <c r="AD50" i="1"/>
  <c r="AC50" i="1"/>
  <c r="AB50" i="1"/>
  <c r="AA50" i="1"/>
  <c r="Z50" i="1"/>
  <c r="Y50" i="1"/>
  <c r="X50" i="1"/>
  <c r="W50" i="1"/>
  <c r="V50" i="1"/>
  <c r="U52" i="1"/>
  <c r="U51" i="1"/>
  <c r="U50" i="1"/>
  <c r="AF31" i="1"/>
  <c r="AE31" i="1"/>
  <c r="AD31" i="1"/>
  <c r="AC31" i="1"/>
  <c r="AB31" i="1"/>
  <c r="AA31" i="1"/>
  <c r="Z31" i="1"/>
  <c r="Y31" i="1"/>
  <c r="X31" i="1"/>
  <c r="W31" i="1"/>
  <c r="V31" i="1"/>
  <c r="AF30" i="1"/>
  <c r="AE30" i="1"/>
  <c r="AD30" i="1"/>
  <c r="AC30" i="1"/>
  <c r="AB30" i="1"/>
  <c r="AA30" i="1"/>
  <c r="Z30" i="1"/>
  <c r="Y30" i="1"/>
  <c r="X30" i="1"/>
  <c r="W30" i="1"/>
  <c r="V30" i="1"/>
  <c r="AF29" i="1"/>
  <c r="AE29" i="1"/>
  <c r="AD29" i="1"/>
  <c r="AC29" i="1"/>
  <c r="AB29" i="1"/>
  <c r="AA29" i="1"/>
  <c r="Z29" i="1"/>
  <c r="Y29" i="1"/>
  <c r="X29" i="1"/>
  <c r="W29" i="1"/>
  <c r="V29" i="1"/>
  <c r="U31" i="1"/>
  <c r="U30" i="1"/>
  <c r="U29" i="1"/>
  <c r="AF58" i="2" l="1"/>
  <c r="AE58" i="2"/>
  <c r="AD58" i="2"/>
  <c r="AC58" i="2"/>
  <c r="AB58" i="2"/>
  <c r="AA58" i="2"/>
  <c r="Z58" i="2"/>
  <c r="Y58" i="2"/>
  <c r="X58" i="2"/>
  <c r="W58" i="2"/>
  <c r="V58" i="2"/>
  <c r="U58" i="2"/>
  <c r="AF57" i="2"/>
  <c r="AE57" i="2"/>
  <c r="AD57" i="2"/>
  <c r="AC57" i="2"/>
  <c r="AB57" i="2"/>
  <c r="AA57" i="2"/>
  <c r="Z57" i="2"/>
  <c r="Y57" i="2"/>
  <c r="X57" i="2"/>
  <c r="W57" i="2"/>
  <c r="V57" i="2"/>
  <c r="AF56" i="2"/>
  <c r="AE56" i="2"/>
  <c r="AD56" i="2"/>
  <c r="AC56" i="2"/>
  <c r="AB56" i="2"/>
  <c r="AA56" i="2"/>
  <c r="Z56" i="2"/>
  <c r="Y56" i="2"/>
  <c r="X56" i="2"/>
  <c r="W56" i="2"/>
  <c r="V56" i="2"/>
  <c r="AG49" i="2"/>
  <c r="AG48" i="2"/>
  <c r="AG47" i="2"/>
  <c r="AG46" i="2"/>
  <c r="AG45" i="2"/>
  <c r="AG44" i="2"/>
  <c r="AF37" i="2"/>
  <c r="AE37" i="2"/>
  <c r="AD37" i="2"/>
  <c r="AC37" i="2"/>
  <c r="Z37" i="2"/>
  <c r="Y37" i="2"/>
  <c r="X37" i="2"/>
  <c r="W37" i="2"/>
  <c r="V37" i="2"/>
  <c r="U37" i="2"/>
  <c r="AF36" i="2"/>
  <c r="AE36" i="2"/>
  <c r="AD36" i="2"/>
  <c r="AC36" i="2"/>
  <c r="Z36" i="2"/>
  <c r="Y36" i="2"/>
  <c r="X36" i="2"/>
  <c r="W36" i="2"/>
  <c r="V36" i="2"/>
  <c r="AF35" i="2"/>
  <c r="AE35" i="2"/>
  <c r="AD35" i="2"/>
  <c r="AC35" i="2"/>
  <c r="Z35" i="2"/>
  <c r="Y35" i="2"/>
  <c r="X35" i="2"/>
  <c r="W35" i="2"/>
  <c r="V35" i="2"/>
  <c r="AG28" i="2"/>
  <c r="AG27" i="2"/>
  <c r="AG26" i="2"/>
  <c r="AG25" i="2"/>
  <c r="AG24" i="2"/>
  <c r="AG23" i="2"/>
  <c r="AG50" i="2" l="1"/>
  <c r="AG29" i="2"/>
  <c r="AG30" i="2"/>
  <c r="AG51" i="2"/>
  <c r="AG31" i="2"/>
  <c r="AG52" i="2"/>
  <c r="U35" i="2"/>
  <c r="U36" i="2"/>
  <c r="U56" i="2"/>
  <c r="U57" i="2"/>
  <c r="AF58" i="1"/>
  <c r="AE58" i="1"/>
  <c r="AD58" i="1"/>
  <c r="AC58" i="1"/>
  <c r="AB58" i="1"/>
  <c r="AA58" i="1"/>
  <c r="Z58" i="1"/>
  <c r="Y58" i="1"/>
  <c r="X58" i="1"/>
  <c r="W58" i="1"/>
  <c r="V58" i="1"/>
  <c r="U58" i="1"/>
  <c r="AF57" i="1"/>
  <c r="AE57" i="1"/>
  <c r="AD57" i="1"/>
  <c r="AC57" i="1"/>
  <c r="AB57" i="1"/>
  <c r="AA57" i="1"/>
  <c r="Z57" i="1"/>
  <c r="Y57" i="1"/>
  <c r="X57" i="1"/>
  <c r="W57" i="1"/>
  <c r="V57" i="1"/>
  <c r="AF56" i="1"/>
  <c r="AE56" i="1"/>
  <c r="AD56" i="1"/>
  <c r="AC56" i="1"/>
  <c r="AB56" i="1"/>
  <c r="AA56" i="1"/>
  <c r="Z56" i="1"/>
  <c r="Y56" i="1"/>
  <c r="X56" i="1"/>
  <c r="W56" i="1"/>
  <c r="V56" i="1"/>
  <c r="AG49" i="1"/>
  <c r="AG48" i="1"/>
  <c r="AG47" i="1"/>
  <c r="AG46" i="1"/>
  <c r="AG45" i="1"/>
  <c r="AG44" i="1"/>
  <c r="AG24" i="1"/>
  <c r="AG25" i="1"/>
  <c r="AG26" i="1"/>
  <c r="AG27" i="1"/>
  <c r="AG28" i="1"/>
  <c r="AG50" i="1" l="1"/>
  <c r="AG51" i="1"/>
  <c r="AG52" i="1"/>
  <c r="U56" i="1"/>
  <c r="U57" i="1"/>
  <c r="AG23" i="1"/>
  <c r="X35" i="1"/>
  <c r="Y35" i="1"/>
  <c r="Z35" i="1"/>
  <c r="AD35" i="1"/>
  <c r="AF35" i="1"/>
  <c r="U36" i="1"/>
  <c r="V36" i="1"/>
  <c r="Z36" i="1"/>
  <c r="AC36" i="1"/>
  <c r="AD36" i="1"/>
  <c r="AE36" i="1"/>
  <c r="AF36" i="1"/>
  <c r="V37" i="1"/>
  <c r="W37" i="1"/>
  <c r="Y37" i="1"/>
  <c r="Z37" i="1"/>
  <c r="AC37" i="1"/>
  <c r="AD37" i="1"/>
  <c r="AE37" i="1"/>
  <c r="AF37" i="1"/>
  <c r="U35" i="1"/>
  <c r="W35" i="1"/>
  <c r="AC35" i="1"/>
  <c r="AE35" i="1"/>
  <c r="X36" i="1"/>
  <c r="Y36" i="1"/>
  <c r="X37" i="1"/>
  <c r="U37" i="1" l="1"/>
  <c r="AG31" i="1"/>
  <c r="AG30" i="1"/>
  <c r="AG29" i="1"/>
  <c r="W36" i="1"/>
  <c r="V35" i="1"/>
</calcChain>
</file>

<file path=xl/sharedStrings.xml><?xml version="1.0" encoding="utf-8"?>
<sst xmlns="http://schemas.openxmlformats.org/spreadsheetml/2006/main" count="148" uniqueCount="36">
  <si>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</si>
  <si>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</si>
  <si>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</si>
  <si>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</si>
  <si>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</si>
  <si>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</si>
  <si>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</si>
  <si>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</si>
  <si>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</si>
  <si>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</si>
  <si>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</si>
  <si>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</si>
  <si>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</si>
  <si>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</si>
  <si>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</si>
  <si>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</si>
  <si>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</si>
  <si>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</si>
  <si>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Precio Salida Almacén en origen</t>
  </si>
  <si>
    <t>Precio Pagado Ganadero/ Industria</t>
  </si>
  <si>
    <t>CEREALES. Trigo pienso</t>
  </si>
  <si>
    <t>CEREALES. Trigo media fuerza</t>
  </si>
  <si>
    <t>Trigo media fuerza. Precios Percibidos Agricultor. €/100 KG</t>
  </si>
  <si>
    <t>Trigo media fuerza. Precios Pagados Ganadero / Industira. Incluyen portes €/100 KG</t>
  </si>
  <si>
    <t>Trigo pienso. Precios Percibidos Agricultor. €/100 KG</t>
  </si>
  <si>
    <t>Trigo pienso. Precios Pagados Ganadero / Industira. Incluyen portes €/100 KG</t>
  </si>
  <si>
    <t>Máximo mensual entre 2015 y 2020</t>
  </si>
  <si>
    <t>Mínimo mensual entre 2015 y 2020</t>
  </si>
  <si>
    <t>Promedio 2015 - 2020</t>
  </si>
  <si>
    <t>Rango de precios 2015 - 2020</t>
  </si>
  <si>
    <t>Año 2021</t>
  </si>
  <si>
    <t>FIN DE CAMPAÑA 2020</t>
  </si>
  <si>
    <t>INICIO DE CAMPAÑA 2021</t>
  </si>
  <si>
    <t>El coste medio de producción de Trigo en La Rioja en el año 2021 se ha calculado en 22,40 €/100 kg para un rendimiento medio de 4.698 kg/ha.</t>
  </si>
  <si>
    <t>Durante esta semana, el precio percibido por el agricultor, se encuentra un 24,8% por encima de los costes de producción soportados</t>
  </si>
  <si>
    <t>Durante esta semana, el precio percibido por el agricultor, se encuentra un 27,4%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</si>
</sst>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0" fontId="13" fillId="0" borderId="7" xfId="0" applyFont="1" applyBorder="1" applyAlignment="1">
      <alignment horizontal="left" indent="1"/>
    </xf>
    <xf numFmtId="2" fontId="0" fillId="0" borderId="0" xfId="0" applyNumberFormat="1"/>
    <xf numFmtId="10" fontId="0" fillId="0" borderId="0" xfId="0" applyNumberFormat="1"/>
    <xf numFmtId="0" fontId="12" fillId="6" borderId="0" xfId="0" applyFont="1" applyFill="1" applyAlignment="1">
      <alignment horizontal="left" vertical="center" indent="2"/>
    </xf>
    <xf numFmtId="0" fontId="9" fillId="0" borderId="0" xfId="0" applyFont="1" applyFill="1" applyAlignment="1">
      <alignment horizontal="left" vertical="center" indent="2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MF'!$T$35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MF'!$U$35:$AF$35</c:f>
              <c:numCache>
                <c:formatCode>0.00</c:formatCode>
                <c:ptCount val="12"/>
                <c:pt idx="0">
                  <c:v>19.14</c:v>
                </c:pt>
                <c:pt idx="1">
                  <c:v>19.380000000000003</c:v>
                </c:pt>
                <c:pt idx="2">
                  <c:v>19.192500000000003</c:v>
                </c:pt>
                <c:pt idx="3">
                  <c:v>19.23</c:v>
                </c:pt>
                <c:pt idx="4">
                  <c:v>18.93</c:v>
                </c:pt>
                <c:pt idx="5">
                  <c:v>18.78</c:v>
                </c:pt>
                <c:pt idx="8">
                  <c:v>18.93</c:v>
                </c:pt>
                <c:pt idx="9">
                  <c:v>18.78</c:v>
                </c:pt>
                <c:pt idx="10">
                  <c:v>18.829999999999998</c:v>
                </c:pt>
                <c:pt idx="11">
                  <c:v>19.04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MF'!$T$36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MF'!$U$36:$AF$36</c:f>
              <c:numCache>
                <c:formatCode>0.00</c:formatCode>
                <c:ptCount val="12"/>
                <c:pt idx="0">
                  <c:v>15.93</c:v>
                </c:pt>
                <c:pt idx="1">
                  <c:v>15.93</c:v>
                </c:pt>
                <c:pt idx="2">
                  <c:v>15.93</c:v>
                </c:pt>
                <c:pt idx="3">
                  <c:v>15.93</c:v>
                </c:pt>
                <c:pt idx="4">
                  <c:v>16.23</c:v>
                </c:pt>
                <c:pt idx="5">
                  <c:v>16.68</c:v>
                </c:pt>
                <c:pt idx="8">
                  <c:v>15.63</c:v>
                </c:pt>
                <c:pt idx="9">
                  <c:v>15.63</c:v>
                </c:pt>
                <c:pt idx="10">
                  <c:v>15.73</c:v>
                </c:pt>
                <c:pt idx="11">
                  <c:v>15.93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84640"/>
        <c:axId val="113986560"/>
      </c:areaChart>
      <c:lineChart>
        <c:grouping val="standard"/>
        <c:varyColors val="0"/>
        <c:ser>
          <c:idx val="2"/>
          <c:order val="2"/>
          <c:tx>
            <c:strRef>
              <c:f>'Trigo MF'!$T$37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MF'!$U$37:$AF$37</c:f>
              <c:numCache>
                <c:formatCode>0.00</c:formatCode>
                <c:ptCount val="12"/>
                <c:pt idx="0">
                  <c:v>18.16</c:v>
                </c:pt>
                <c:pt idx="1">
                  <c:v>18.311666666666667</c:v>
                </c:pt>
                <c:pt idx="2">
                  <c:v>18.152083333333334</c:v>
                </c:pt>
                <c:pt idx="3">
                  <c:v>18.155000000000001</c:v>
                </c:pt>
                <c:pt idx="4">
                  <c:v>17.955000000000002</c:v>
                </c:pt>
                <c:pt idx="5">
                  <c:v>18.125</c:v>
                </c:pt>
                <c:pt idx="8">
                  <c:v>17.855</c:v>
                </c:pt>
                <c:pt idx="9">
                  <c:v>17.900000000000002</c:v>
                </c:pt>
                <c:pt idx="10">
                  <c:v>18.080000000000002</c:v>
                </c:pt>
                <c:pt idx="11">
                  <c:v>18.158333333333331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MF'!$T$38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MF'!$U$38:$AF$38</c:f>
              <c:numCache>
                <c:formatCode>0.00</c:formatCode>
                <c:ptCount val="12"/>
                <c:pt idx="0">
                  <c:v>19.829999999999998</c:v>
                </c:pt>
                <c:pt idx="1">
                  <c:v>20.580000000000002</c:v>
                </c:pt>
                <c:pt idx="2">
                  <c:v>20.957458800620245</c:v>
                </c:pt>
                <c:pt idx="3">
                  <c:v>21.506</c:v>
                </c:pt>
                <c:pt idx="4">
                  <c:v>22.1</c:v>
                </c:pt>
                <c:pt idx="5">
                  <c:v>21.875</c:v>
                </c:pt>
                <c:pt idx="8">
                  <c:v>23.5</c:v>
                </c:pt>
                <c:pt idx="9">
                  <c:v>25.09</c:v>
                </c:pt>
                <c:pt idx="10">
                  <c:v>28.475000000000001</c:v>
                </c:pt>
                <c:pt idx="11">
                  <c:v>28.73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01024"/>
        <c:axId val="114002560"/>
      </c:lineChart>
      <c:catAx>
        <c:axId val="1139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986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986560"/>
        <c:scaling>
          <c:orientation val="minMax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984640"/>
        <c:crosses val="autoZero"/>
        <c:crossBetween val="midCat"/>
        <c:majorUnit val="1"/>
      </c:valAx>
      <c:catAx>
        <c:axId val="114001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002560"/>
        <c:crosses val="autoZero"/>
        <c:auto val="0"/>
        <c:lblAlgn val="ctr"/>
        <c:lblOffset val="100"/>
        <c:noMultiLvlLbl val="0"/>
      </c:catAx>
      <c:valAx>
        <c:axId val="11400256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400102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MF'!$T$56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MF'!$U$56:$AF$56</c:f>
              <c:numCache>
                <c:formatCode>0.00</c:formatCode>
                <c:ptCount val="12"/>
                <c:pt idx="0">
                  <c:v>21.880000000000003</c:v>
                </c:pt>
                <c:pt idx="1">
                  <c:v>21.68</c:v>
                </c:pt>
                <c:pt idx="2">
                  <c:v>21.21</c:v>
                </c:pt>
                <c:pt idx="3">
                  <c:v>21.08</c:v>
                </c:pt>
                <c:pt idx="4">
                  <c:v>20.97</c:v>
                </c:pt>
                <c:pt idx="5">
                  <c:v>20.950000000000003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21.07</c:v>
                </c:pt>
                <c:pt idx="9">
                  <c:v>21.200000000000003</c:v>
                </c:pt>
                <c:pt idx="10">
                  <c:v>21.259999999999998</c:v>
                </c:pt>
                <c:pt idx="11">
                  <c:v>22.47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MF'!$T$57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MF'!$U$57:$AF$57</c:f>
              <c:numCache>
                <c:formatCode>0.00</c:formatCode>
                <c:ptCount val="12"/>
                <c:pt idx="0">
                  <c:v>18.660000000000004</c:v>
                </c:pt>
                <c:pt idx="1">
                  <c:v>18.660000000000004</c:v>
                </c:pt>
                <c:pt idx="2">
                  <c:v>18.200000000000003</c:v>
                </c:pt>
                <c:pt idx="3">
                  <c:v>18.200000000000003</c:v>
                </c:pt>
                <c:pt idx="4">
                  <c:v>18.700000000000003</c:v>
                </c:pt>
                <c:pt idx="5">
                  <c:v>18.660000000000004</c:v>
                </c:pt>
                <c:pt idx="6">
                  <c:v>18.660000000000004</c:v>
                </c:pt>
                <c:pt idx="7">
                  <c:v>17.170000000000002</c:v>
                </c:pt>
                <c:pt idx="8">
                  <c:v>17.04</c:v>
                </c:pt>
                <c:pt idx="9">
                  <c:v>17.04</c:v>
                </c:pt>
                <c:pt idx="10">
                  <c:v>17.14</c:v>
                </c:pt>
                <c:pt idx="11">
                  <c:v>17.78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65824"/>
        <c:axId val="114767744"/>
      </c:areaChart>
      <c:lineChart>
        <c:grouping val="standard"/>
        <c:varyColors val="0"/>
        <c:ser>
          <c:idx val="2"/>
          <c:order val="2"/>
          <c:tx>
            <c:strRef>
              <c:f>'Trigo MF'!$T$58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MF'!$U$58:$AF$58</c:f>
              <c:numCache>
                <c:formatCode>0.00</c:formatCode>
                <c:ptCount val="12"/>
                <c:pt idx="0">
                  <c:v>19.905000000000001</c:v>
                </c:pt>
                <c:pt idx="1">
                  <c:v>19.968333333333337</c:v>
                </c:pt>
                <c:pt idx="2">
                  <c:v>19.848750000000003</c:v>
                </c:pt>
                <c:pt idx="3">
                  <c:v>20.043333333333333</c:v>
                </c:pt>
                <c:pt idx="4">
                  <c:v>19.921666666666667</c:v>
                </c:pt>
                <c:pt idx="5">
                  <c:v>20.026</c:v>
                </c:pt>
                <c:pt idx="6">
                  <c:v>20.124000000000002</c:v>
                </c:pt>
                <c:pt idx="7">
                  <c:v>19.618000000000002</c:v>
                </c:pt>
                <c:pt idx="8">
                  <c:v>19.753333333333334</c:v>
                </c:pt>
                <c:pt idx="9">
                  <c:v>19.646666666666672</c:v>
                </c:pt>
                <c:pt idx="10">
                  <c:v>19.79</c:v>
                </c:pt>
                <c:pt idx="11">
                  <c:v>20.114999999999998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MF'!$T$59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MF'!$U$59:$AF$59</c:f>
              <c:numCache>
                <c:formatCode>0.00</c:formatCode>
                <c:ptCount val="12"/>
                <c:pt idx="0">
                  <c:v>20.78</c:v>
                </c:pt>
                <c:pt idx="1">
                  <c:v>21.53</c:v>
                </c:pt>
                <c:pt idx="2">
                  <c:v>21.907458800620248</c:v>
                </c:pt>
                <c:pt idx="3">
                  <c:v>22.456</c:v>
                </c:pt>
                <c:pt idx="4">
                  <c:v>23.05</c:v>
                </c:pt>
                <c:pt idx="5">
                  <c:v>22.824999999999999</c:v>
                </c:pt>
                <c:pt idx="8">
                  <c:v>24.51</c:v>
                </c:pt>
                <c:pt idx="9">
                  <c:v>26.102499999999999</c:v>
                </c:pt>
                <c:pt idx="10">
                  <c:v>29.424999999999997</c:v>
                </c:pt>
                <c:pt idx="11">
                  <c:v>29.68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90400"/>
        <c:axId val="114791936"/>
      </c:lineChart>
      <c:catAx>
        <c:axId val="1147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76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767744"/>
        <c:scaling>
          <c:orientation val="minMax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765824"/>
        <c:crosses val="autoZero"/>
        <c:crossBetween val="midCat"/>
        <c:majorUnit val="1"/>
      </c:valAx>
      <c:catAx>
        <c:axId val="114790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791936"/>
        <c:crosses val="autoZero"/>
        <c:auto val="0"/>
        <c:lblAlgn val="ctr"/>
        <c:lblOffset val="100"/>
        <c:noMultiLvlLbl val="0"/>
      </c:catAx>
      <c:valAx>
        <c:axId val="1147919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47904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'Trigo MF'!$C$6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'Trigo MF'!$B$8:$B$60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MF'!$C$8:$C$60</c:f>
              <c:numCache>
                <c:formatCode>#,##0.00</c:formatCode>
                <c:ptCount val="53"/>
                <c:pt idx="0">
                  <c:v>17.760000000000002</c:v>
                </c:pt>
                <c:pt idx="1">
                  <c:v>17.760000000000002</c:v>
                </c:pt>
                <c:pt idx="2">
                  <c:v>17.760000000000002</c:v>
                </c:pt>
                <c:pt idx="3">
                  <c:v>17.760000000000002</c:v>
                </c:pt>
                <c:pt idx="4">
                  <c:v>17.760000000000002</c:v>
                </c:pt>
                <c:pt idx="5">
                  <c:v>17.760000000000002</c:v>
                </c:pt>
                <c:pt idx="6">
                  <c:v>17.760000000000002</c:v>
                </c:pt>
                <c:pt idx="7">
                  <c:v>17.760000000000002</c:v>
                </c:pt>
                <c:pt idx="8">
                  <c:v>17.760000000000002</c:v>
                </c:pt>
                <c:pt idx="9">
                  <c:v>17.760000000000002</c:v>
                </c:pt>
                <c:pt idx="10">
                  <c:v>17.760000000000002</c:v>
                </c:pt>
                <c:pt idx="11">
                  <c:v>17.760000000000002</c:v>
                </c:pt>
                <c:pt idx="12">
                  <c:v>17.760000000000002</c:v>
                </c:pt>
                <c:pt idx="13">
                  <c:v>17.760000000000002</c:v>
                </c:pt>
                <c:pt idx="14">
                  <c:v>17.760000000000002</c:v>
                </c:pt>
                <c:pt idx="15">
                  <c:v>17.760000000000002</c:v>
                </c:pt>
                <c:pt idx="16">
                  <c:v>17.760000000000002</c:v>
                </c:pt>
                <c:pt idx="17">
                  <c:v>17.760000000000002</c:v>
                </c:pt>
                <c:pt idx="18">
                  <c:v>17.760000000000002</c:v>
                </c:pt>
                <c:pt idx="19">
                  <c:v>17.760000000000002</c:v>
                </c:pt>
                <c:pt idx="20">
                  <c:v>17.760000000000002</c:v>
                </c:pt>
                <c:pt idx="21">
                  <c:v>17.760000000000002</c:v>
                </c:pt>
                <c:pt idx="22">
                  <c:v>17.760000000000002</c:v>
                </c:pt>
                <c:pt idx="23">
                  <c:v>17.760000000000002</c:v>
                </c:pt>
                <c:pt idx="24">
                  <c:v>17.760000000000002</c:v>
                </c:pt>
                <c:pt idx="34">
                  <c:v>22.404399999999999</c:v>
                </c:pt>
                <c:pt idx="35">
                  <c:v>22.404399999999999</c:v>
                </c:pt>
                <c:pt idx="36">
                  <c:v>22.404399999999999</c:v>
                </c:pt>
                <c:pt idx="37">
                  <c:v>22.404399999999999</c:v>
                </c:pt>
                <c:pt idx="38">
                  <c:v>22.404399999999999</c:v>
                </c:pt>
                <c:pt idx="39">
                  <c:v>22.404399999999999</c:v>
                </c:pt>
                <c:pt idx="40">
                  <c:v>22.404399999999999</c:v>
                </c:pt>
                <c:pt idx="41">
                  <c:v>22.404399999999999</c:v>
                </c:pt>
                <c:pt idx="42">
                  <c:v>22.404399999999999</c:v>
                </c:pt>
                <c:pt idx="43">
                  <c:v>22.404399999999999</c:v>
                </c:pt>
                <c:pt idx="44">
                  <c:v>22.404399999999999</c:v>
                </c:pt>
                <c:pt idx="45">
                  <c:v>22.404399999999999</c:v>
                </c:pt>
                <c:pt idx="46">
                  <c:v>22.404399999999999</c:v>
                </c:pt>
                <c:pt idx="47">
                  <c:v>22.404399999999999</c:v>
                </c:pt>
                <c:pt idx="48">
                  <c:v>22.404399999999999</c:v>
                </c:pt>
                <c:pt idx="49">
                  <c:v>22.404399999999999</c:v>
                </c:pt>
                <c:pt idx="50">
                  <c:v>22.404399999999999</c:v>
                </c:pt>
                <c:pt idx="51">
                  <c:v>22.404399999999999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2-4BA1-B08E-52A76F15707E}"/>
            </c:ext>
          </c:extLst>
        </c:ser>
        <c:ser>
          <c:idx val="1"/>
          <c:order val="1"/>
          <c:tx>
            <c:strRef>
              <c:f>'Trigo MF'!$D$6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'Trigo MF'!$B$8:$B$60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MF'!$D$8:$D$60</c:f>
              <c:numCache>
                <c:formatCode>#,##0.00</c:formatCode>
                <c:ptCount val="53"/>
                <c:pt idx="0">
                  <c:v>19.53</c:v>
                </c:pt>
                <c:pt idx="1">
                  <c:v>19.829999999999998</c:v>
                </c:pt>
                <c:pt idx="2">
                  <c:v>19.829999999999998</c:v>
                </c:pt>
                <c:pt idx="3">
                  <c:v>20.13</c:v>
                </c:pt>
                <c:pt idx="4">
                  <c:v>20.13</c:v>
                </c:pt>
                <c:pt idx="5">
                  <c:v>20.73</c:v>
                </c:pt>
                <c:pt idx="6">
                  <c:v>20.73</c:v>
                </c:pt>
                <c:pt idx="7">
                  <c:v>20.73</c:v>
                </c:pt>
                <c:pt idx="8">
                  <c:v>20.73</c:v>
                </c:pt>
                <c:pt idx="9">
                  <c:v>20.934917601240489</c:v>
                </c:pt>
                <c:pt idx="10">
                  <c:v>20.934917601240489</c:v>
                </c:pt>
                <c:pt idx="11">
                  <c:v>21.23</c:v>
                </c:pt>
                <c:pt idx="12">
                  <c:v>21.23</c:v>
                </c:pt>
                <c:pt idx="13">
                  <c:v>21.5</c:v>
                </c:pt>
                <c:pt idx="14">
                  <c:v>21.5</c:v>
                </c:pt>
                <c:pt idx="15">
                  <c:v>21.5</c:v>
                </c:pt>
                <c:pt idx="16">
                  <c:v>21.8</c:v>
                </c:pt>
                <c:pt idx="17">
                  <c:v>22.1</c:v>
                </c:pt>
                <c:pt idx="18">
                  <c:v>22.1</c:v>
                </c:pt>
                <c:pt idx="19">
                  <c:v>22.1</c:v>
                </c:pt>
                <c:pt idx="20">
                  <c:v>22.1</c:v>
                </c:pt>
                <c:pt idx="21">
                  <c:v>22.1</c:v>
                </c:pt>
                <c:pt idx="22">
                  <c:v>21.8</c:v>
                </c:pt>
                <c:pt idx="23">
                  <c:v>21.8</c:v>
                </c:pt>
                <c:pt idx="24">
                  <c:v>21.8</c:v>
                </c:pt>
                <c:pt idx="34">
                  <c:v>23.44</c:v>
                </c:pt>
                <c:pt idx="35">
                  <c:v>23.44</c:v>
                </c:pt>
                <c:pt idx="36">
                  <c:v>23.44</c:v>
                </c:pt>
                <c:pt idx="37">
                  <c:v>23.44</c:v>
                </c:pt>
                <c:pt idx="38">
                  <c:v>23.74</c:v>
                </c:pt>
                <c:pt idx="39">
                  <c:v>24.04</c:v>
                </c:pt>
                <c:pt idx="40">
                  <c:v>24.34</c:v>
                </c:pt>
                <c:pt idx="41">
                  <c:v>25.84</c:v>
                </c:pt>
                <c:pt idx="42">
                  <c:v>26.14</c:v>
                </c:pt>
                <c:pt idx="43">
                  <c:v>27.65</c:v>
                </c:pt>
                <c:pt idx="44">
                  <c:v>27.95</c:v>
                </c:pt>
                <c:pt idx="45">
                  <c:v>29.15</c:v>
                </c:pt>
                <c:pt idx="46">
                  <c:v>29.15</c:v>
                </c:pt>
                <c:pt idx="47">
                  <c:v>29.15</c:v>
                </c:pt>
                <c:pt idx="48">
                  <c:v>28.85</c:v>
                </c:pt>
                <c:pt idx="49">
                  <c:v>28.55</c:v>
                </c:pt>
                <c:pt idx="50">
                  <c:v>28.55</c:v>
                </c:pt>
                <c:pt idx="51">
                  <c:v>28.55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2-4BA1-B08E-52A76F15707E}"/>
            </c:ext>
          </c:extLst>
        </c:ser>
        <c:ser>
          <c:idx val="2"/>
          <c:order val="2"/>
          <c:tx>
            <c:strRef>
              <c:f>'Trigo MF'!$F$6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'Trigo MF'!$B$8:$B$60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MF'!$F$8:$F$60</c:f>
              <c:numCache>
                <c:formatCode>#,##0.00</c:formatCode>
                <c:ptCount val="53"/>
                <c:pt idx="0">
                  <c:v>20.480000000000004</c:v>
                </c:pt>
                <c:pt idx="1">
                  <c:v>20.78</c:v>
                </c:pt>
                <c:pt idx="2">
                  <c:v>20.78</c:v>
                </c:pt>
                <c:pt idx="3">
                  <c:v>21.08</c:v>
                </c:pt>
                <c:pt idx="4">
                  <c:v>21.08</c:v>
                </c:pt>
                <c:pt idx="5">
                  <c:v>21.68</c:v>
                </c:pt>
                <c:pt idx="6">
                  <c:v>21.68</c:v>
                </c:pt>
                <c:pt idx="7">
                  <c:v>21.68</c:v>
                </c:pt>
                <c:pt idx="8">
                  <c:v>21.68</c:v>
                </c:pt>
                <c:pt idx="9">
                  <c:v>21.884917601240492</c:v>
                </c:pt>
                <c:pt idx="10">
                  <c:v>21.884917601240492</c:v>
                </c:pt>
                <c:pt idx="11">
                  <c:v>22.18</c:v>
                </c:pt>
                <c:pt idx="12">
                  <c:v>22.18</c:v>
                </c:pt>
                <c:pt idx="13">
                  <c:v>22.45</c:v>
                </c:pt>
                <c:pt idx="14">
                  <c:v>22.45</c:v>
                </c:pt>
                <c:pt idx="15">
                  <c:v>22.45</c:v>
                </c:pt>
                <c:pt idx="16">
                  <c:v>22.75</c:v>
                </c:pt>
                <c:pt idx="17">
                  <c:v>23.05</c:v>
                </c:pt>
                <c:pt idx="18">
                  <c:v>23.05</c:v>
                </c:pt>
                <c:pt idx="19">
                  <c:v>23.05</c:v>
                </c:pt>
                <c:pt idx="20">
                  <c:v>23.05</c:v>
                </c:pt>
                <c:pt idx="21">
                  <c:v>23.05</c:v>
                </c:pt>
                <c:pt idx="22">
                  <c:v>22.75</c:v>
                </c:pt>
                <c:pt idx="23">
                  <c:v>22.75</c:v>
                </c:pt>
                <c:pt idx="24">
                  <c:v>22.75</c:v>
                </c:pt>
                <c:pt idx="34">
                  <c:v>24.390000000000004</c:v>
                </c:pt>
                <c:pt idx="35">
                  <c:v>24.390000000000004</c:v>
                </c:pt>
                <c:pt idx="36">
                  <c:v>24.390000000000004</c:v>
                </c:pt>
                <c:pt idx="37">
                  <c:v>24.390000000000004</c:v>
                </c:pt>
                <c:pt idx="38">
                  <c:v>24.99</c:v>
                </c:pt>
                <c:pt idx="39">
                  <c:v>25.24</c:v>
                </c:pt>
                <c:pt idx="40">
                  <c:v>25.29</c:v>
                </c:pt>
                <c:pt idx="41">
                  <c:v>26.79</c:v>
                </c:pt>
                <c:pt idx="42">
                  <c:v>27.09</c:v>
                </c:pt>
                <c:pt idx="43">
                  <c:v>28.6</c:v>
                </c:pt>
                <c:pt idx="44">
                  <c:v>28.9</c:v>
                </c:pt>
                <c:pt idx="45">
                  <c:v>30.1</c:v>
                </c:pt>
                <c:pt idx="46">
                  <c:v>30.1</c:v>
                </c:pt>
                <c:pt idx="47">
                  <c:v>30.1</c:v>
                </c:pt>
                <c:pt idx="48">
                  <c:v>29.8</c:v>
                </c:pt>
                <c:pt idx="49">
                  <c:v>29.5</c:v>
                </c:pt>
                <c:pt idx="50">
                  <c:v>29.5</c:v>
                </c:pt>
                <c:pt idx="51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2-4BA1-B08E-52A76F157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6352"/>
        <c:axId val="115558272"/>
      </c:lineChart>
      <c:catAx>
        <c:axId val="1155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558272"/>
        <c:crosses val="autoZero"/>
        <c:auto val="1"/>
        <c:lblAlgn val="ctr"/>
        <c:lblOffset val="100"/>
        <c:noMultiLvlLbl val="0"/>
      </c:catAx>
      <c:valAx>
        <c:axId val="115558272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55635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Pienso'!$U$35:$AF$35</c:f>
              <c:numCache>
                <c:formatCode>0.00</c:formatCode>
                <c:ptCount val="12"/>
                <c:pt idx="0">
                  <c:v>18.54</c:v>
                </c:pt>
                <c:pt idx="1">
                  <c:v>18.554999999999996</c:v>
                </c:pt>
                <c:pt idx="2">
                  <c:v>18.38</c:v>
                </c:pt>
                <c:pt idx="3">
                  <c:v>18.63</c:v>
                </c:pt>
                <c:pt idx="4">
                  <c:v>18.18</c:v>
                </c:pt>
                <c:pt idx="5">
                  <c:v>18.03</c:v>
                </c:pt>
                <c:pt idx="8">
                  <c:v>17.73</c:v>
                </c:pt>
                <c:pt idx="9">
                  <c:v>17.809999999999999</c:v>
                </c:pt>
                <c:pt idx="10">
                  <c:v>18.329999999999998</c:v>
                </c:pt>
                <c:pt idx="11">
                  <c:v>18.63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Pienso'!$T$36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Pienso'!$U$36:$AF$36</c:f>
              <c:numCache>
                <c:formatCode>0.00</c:formatCode>
                <c:ptCount val="12"/>
                <c:pt idx="0">
                  <c:v>15.33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15.63</c:v>
                </c:pt>
                <c:pt idx="5">
                  <c:v>16.079999999999998</c:v>
                </c:pt>
                <c:pt idx="8">
                  <c:v>15.03</c:v>
                </c:pt>
                <c:pt idx="9">
                  <c:v>15.03</c:v>
                </c:pt>
                <c:pt idx="10">
                  <c:v>15.11</c:v>
                </c:pt>
                <c:pt idx="11">
                  <c:v>15.33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47168"/>
        <c:axId val="114249088"/>
      </c:areaChart>
      <c:lineChart>
        <c:grouping val="standard"/>
        <c:varyColors val="0"/>
        <c:ser>
          <c:idx val="2"/>
          <c:order val="2"/>
          <c:tx>
            <c:strRef>
              <c:f>'Trigo Pienso'!$T$37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Pienso'!$U$37:$AF$37</c:f>
              <c:numCache>
                <c:formatCode>0.00</c:formatCode>
                <c:ptCount val="12"/>
                <c:pt idx="0">
                  <c:v>17.36</c:v>
                </c:pt>
                <c:pt idx="1">
                  <c:v>17.402499999999996</c:v>
                </c:pt>
                <c:pt idx="2">
                  <c:v>17.225624999999997</c:v>
                </c:pt>
                <c:pt idx="3">
                  <c:v>17.279999999999998</c:v>
                </c:pt>
                <c:pt idx="4">
                  <c:v>17.079166666666669</c:v>
                </c:pt>
                <c:pt idx="5">
                  <c:v>17.262500000000003</c:v>
                </c:pt>
                <c:pt idx="8">
                  <c:v>17.03833333333333</c:v>
                </c:pt>
                <c:pt idx="9">
                  <c:v>17.138333333333332</c:v>
                </c:pt>
                <c:pt idx="10">
                  <c:v>17.268333333333334</c:v>
                </c:pt>
                <c:pt idx="11">
                  <c:v>17.448333333333334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Pienso'!$T$38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Pienso'!$U$38:$AF$38</c:f>
              <c:numCache>
                <c:formatCode>0.00</c:formatCode>
                <c:ptCount val="12"/>
                <c:pt idx="0">
                  <c:v>19.23</c:v>
                </c:pt>
                <c:pt idx="1">
                  <c:v>19.979999999999997</c:v>
                </c:pt>
                <c:pt idx="2">
                  <c:v>20.356952748428352</c:v>
                </c:pt>
                <c:pt idx="3">
                  <c:v>20.905999999999999</c:v>
                </c:pt>
                <c:pt idx="4">
                  <c:v>21.5</c:v>
                </c:pt>
                <c:pt idx="5">
                  <c:v>21.275000000000002</c:v>
                </c:pt>
                <c:pt idx="8">
                  <c:v>22.9</c:v>
                </c:pt>
                <c:pt idx="9">
                  <c:v>24.490000000000002</c:v>
                </c:pt>
                <c:pt idx="10">
                  <c:v>27.875</c:v>
                </c:pt>
                <c:pt idx="11">
                  <c:v>28.130000000000003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59456"/>
        <c:axId val="114260992"/>
      </c:lineChart>
      <c:catAx>
        <c:axId val="1142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24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249088"/>
        <c:scaling>
          <c:orientation val="minMax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247168"/>
        <c:crosses val="autoZero"/>
        <c:crossBetween val="midCat"/>
        <c:majorUnit val="1"/>
      </c:valAx>
      <c:catAx>
        <c:axId val="11425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260992"/>
        <c:crosses val="autoZero"/>
        <c:auto val="0"/>
        <c:lblAlgn val="ctr"/>
        <c:lblOffset val="100"/>
        <c:noMultiLvlLbl val="0"/>
      </c:catAx>
      <c:valAx>
        <c:axId val="1142609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425945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Pienso'!$U$56:$AF$56</c:f>
              <c:numCache>
                <c:formatCode>0.00</c:formatCode>
                <c:ptCount val="12"/>
                <c:pt idx="0">
                  <c:v>21.880000000000003</c:v>
                </c:pt>
                <c:pt idx="1">
                  <c:v>21.68</c:v>
                </c:pt>
                <c:pt idx="2">
                  <c:v>21.21</c:v>
                </c:pt>
                <c:pt idx="3">
                  <c:v>21.08</c:v>
                </c:pt>
                <c:pt idx="4">
                  <c:v>20.97</c:v>
                </c:pt>
                <c:pt idx="5">
                  <c:v>20.950000000000003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21.07</c:v>
                </c:pt>
                <c:pt idx="9">
                  <c:v>21.200000000000003</c:v>
                </c:pt>
                <c:pt idx="10">
                  <c:v>21.259999999999998</c:v>
                </c:pt>
                <c:pt idx="11">
                  <c:v>22.47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Pienso'!$T$57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Pienso'!$U$57:$AF$57</c:f>
              <c:numCache>
                <c:formatCode>0.00</c:formatCode>
                <c:ptCount val="12"/>
                <c:pt idx="0">
                  <c:v>18.660000000000004</c:v>
                </c:pt>
                <c:pt idx="1">
                  <c:v>18.660000000000004</c:v>
                </c:pt>
                <c:pt idx="2">
                  <c:v>18.200000000000003</c:v>
                </c:pt>
                <c:pt idx="3">
                  <c:v>18.200000000000003</c:v>
                </c:pt>
                <c:pt idx="4">
                  <c:v>18.425000000000001</c:v>
                </c:pt>
                <c:pt idx="5">
                  <c:v>18.660000000000004</c:v>
                </c:pt>
                <c:pt idx="6">
                  <c:v>18.660000000000004</c:v>
                </c:pt>
                <c:pt idx="7">
                  <c:v>17.170000000000002</c:v>
                </c:pt>
                <c:pt idx="8">
                  <c:v>17.04</c:v>
                </c:pt>
                <c:pt idx="9">
                  <c:v>17.04</c:v>
                </c:pt>
                <c:pt idx="10">
                  <c:v>17.14</c:v>
                </c:pt>
                <c:pt idx="11">
                  <c:v>17.78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85664"/>
        <c:axId val="114387584"/>
      </c:areaChart>
      <c:lineChart>
        <c:grouping val="standard"/>
        <c:varyColors val="0"/>
        <c:ser>
          <c:idx val="2"/>
          <c:order val="2"/>
          <c:tx>
            <c:strRef>
              <c:f>'Trigo Pienso'!$T$58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Pienso'!$U$58:$AF$58</c:f>
              <c:numCache>
                <c:formatCode>0.00</c:formatCode>
                <c:ptCount val="12"/>
                <c:pt idx="0">
                  <c:v>19.805000000000003</c:v>
                </c:pt>
                <c:pt idx="1">
                  <c:v>19.828333333333337</c:v>
                </c:pt>
                <c:pt idx="2">
                  <c:v>19.680000000000003</c:v>
                </c:pt>
                <c:pt idx="3">
                  <c:v>19.943333333333335</c:v>
                </c:pt>
                <c:pt idx="4">
                  <c:v>19.820833333333333</c:v>
                </c:pt>
                <c:pt idx="5">
                  <c:v>20.026</c:v>
                </c:pt>
                <c:pt idx="6">
                  <c:v>20.124000000000002</c:v>
                </c:pt>
                <c:pt idx="7">
                  <c:v>19.618000000000002</c:v>
                </c:pt>
                <c:pt idx="8">
                  <c:v>19.653333333333332</c:v>
                </c:pt>
                <c:pt idx="9">
                  <c:v>19.54666666666667</c:v>
                </c:pt>
                <c:pt idx="10">
                  <c:v>19.689999999999998</c:v>
                </c:pt>
                <c:pt idx="11">
                  <c:v>20.006666666666664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Pienso'!$T$59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Pienso'!$U$59:$AF$59</c:f>
              <c:numCache>
                <c:formatCode>0.00</c:formatCode>
                <c:ptCount val="12"/>
                <c:pt idx="0">
                  <c:v>20.03</c:v>
                </c:pt>
                <c:pt idx="1">
                  <c:v>20.93</c:v>
                </c:pt>
                <c:pt idx="2">
                  <c:v>21.306952748428351</c:v>
                </c:pt>
                <c:pt idx="3">
                  <c:v>21.856000000000002</c:v>
                </c:pt>
                <c:pt idx="4">
                  <c:v>22.45</c:v>
                </c:pt>
                <c:pt idx="5">
                  <c:v>22.225000000000001</c:v>
                </c:pt>
                <c:pt idx="8">
                  <c:v>23.910000000000004</c:v>
                </c:pt>
                <c:pt idx="9">
                  <c:v>25.59</c:v>
                </c:pt>
                <c:pt idx="10">
                  <c:v>28.824999999999999</c:v>
                </c:pt>
                <c:pt idx="11">
                  <c:v>29.092000000000002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89760"/>
        <c:axId val="114391296"/>
      </c:lineChart>
      <c:catAx>
        <c:axId val="1143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38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387584"/>
        <c:scaling>
          <c:orientation val="minMax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385664"/>
        <c:crosses val="autoZero"/>
        <c:crossBetween val="midCat"/>
        <c:majorUnit val="1"/>
      </c:valAx>
      <c:catAx>
        <c:axId val="11438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391296"/>
        <c:crosses val="autoZero"/>
        <c:auto val="0"/>
        <c:lblAlgn val="ctr"/>
        <c:lblOffset val="100"/>
        <c:noMultiLvlLbl val="0"/>
      </c:catAx>
      <c:valAx>
        <c:axId val="11439129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438976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'Trigo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Pienso'!$C$8:$C$60</c:f>
              <c:numCache>
                <c:formatCode>#,##0.00</c:formatCode>
                <c:ptCount val="53"/>
                <c:pt idx="0">
                  <c:v>17.760000000000002</c:v>
                </c:pt>
                <c:pt idx="1">
                  <c:v>17.760000000000002</c:v>
                </c:pt>
                <c:pt idx="2">
                  <c:v>17.760000000000002</c:v>
                </c:pt>
                <c:pt idx="3">
                  <c:v>17.760000000000002</c:v>
                </c:pt>
                <c:pt idx="4">
                  <c:v>17.760000000000002</c:v>
                </c:pt>
                <c:pt idx="5">
                  <c:v>17.760000000000002</c:v>
                </c:pt>
                <c:pt idx="6">
                  <c:v>17.760000000000002</c:v>
                </c:pt>
                <c:pt idx="7">
                  <c:v>17.760000000000002</c:v>
                </c:pt>
                <c:pt idx="8">
                  <c:v>17.760000000000002</c:v>
                </c:pt>
                <c:pt idx="9">
                  <c:v>17.760000000000002</c:v>
                </c:pt>
                <c:pt idx="10">
                  <c:v>17.760000000000002</c:v>
                </c:pt>
                <c:pt idx="11">
                  <c:v>17.760000000000002</c:v>
                </c:pt>
                <c:pt idx="12">
                  <c:v>17.760000000000002</c:v>
                </c:pt>
                <c:pt idx="13">
                  <c:v>17.760000000000002</c:v>
                </c:pt>
                <c:pt idx="14">
                  <c:v>17.760000000000002</c:v>
                </c:pt>
                <c:pt idx="15">
                  <c:v>17.760000000000002</c:v>
                </c:pt>
                <c:pt idx="16">
                  <c:v>17.760000000000002</c:v>
                </c:pt>
                <c:pt idx="17">
                  <c:v>17.760000000000002</c:v>
                </c:pt>
                <c:pt idx="18">
                  <c:v>17.760000000000002</c:v>
                </c:pt>
                <c:pt idx="19">
                  <c:v>17.760000000000002</c:v>
                </c:pt>
                <c:pt idx="20">
                  <c:v>17.760000000000002</c:v>
                </c:pt>
                <c:pt idx="21">
                  <c:v>17.760000000000002</c:v>
                </c:pt>
                <c:pt idx="22">
                  <c:v>17.760000000000002</c:v>
                </c:pt>
                <c:pt idx="23">
                  <c:v>17.760000000000002</c:v>
                </c:pt>
                <c:pt idx="24">
                  <c:v>17.760000000000002</c:v>
                </c:pt>
                <c:pt idx="34">
                  <c:v>22.404399999999999</c:v>
                </c:pt>
                <c:pt idx="35">
                  <c:v>22.404399999999999</c:v>
                </c:pt>
                <c:pt idx="36">
                  <c:v>22.404399999999999</c:v>
                </c:pt>
                <c:pt idx="37">
                  <c:v>22.404399999999999</c:v>
                </c:pt>
                <c:pt idx="38">
                  <c:v>22.404399999999999</c:v>
                </c:pt>
                <c:pt idx="39">
                  <c:v>22.404399999999999</c:v>
                </c:pt>
                <c:pt idx="40">
                  <c:v>22.404399999999999</c:v>
                </c:pt>
                <c:pt idx="41">
                  <c:v>22.404399999999999</c:v>
                </c:pt>
                <c:pt idx="42">
                  <c:v>22.404399999999999</c:v>
                </c:pt>
                <c:pt idx="43">
                  <c:v>22.404399999999999</c:v>
                </c:pt>
                <c:pt idx="44">
                  <c:v>22.404399999999999</c:v>
                </c:pt>
                <c:pt idx="45">
                  <c:v>22.404399999999999</c:v>
                </c:pt>
                <c:pt idx="46">
                  <c:v>22.404399999999999</c:v>
                </c:pt>
                <c:pt idx="47">
                  <c:v>22.404399999999999</c:v>
                </c:pt>
                <c:pt idx="48">
                  <c:v>22.404399999999999</c:v>
                </c:pt>
                <c:pt idx="49">
                  <c:v>22.404399999999999</c:v>
                </c:pt>
                <c:pt idx="50">
                  <c:v>22.404399999999999</c:v>
                </c:pt>
                <c:pt idx="51">
                  <c:v>22.404399999999999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9-46D5-80C1-7C01FC62AF9F}"/>
            </c:ext>
          </c:extLst>
        </c:ser>
        <c:ser>
          <c:idx val="1"/>
          <c:order val="1"/>
          <c:tx>
            <c:strRef>
              <c:f>'Trigo Pienso'!$D$6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'Trigo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Pienso'!$D$8:$D$60</c:f>
              <c:numCache>
                <c:formatCode>#,##0.00</c:formatCode>
                <c:ptCount val="53"/>
                <c:pt idx="0">
                  <c:v>18.93</c:v>
                </c:pt>
                <c:pt idx="1">
                  <c:v>19.23</c:v>
                </c:pt>
                <c:pt idx="2">
                  <c:v>19.23</c:v>
                </c:pt>
                <c:pt idx="3">
                  <c:v>19.53</c:v>
                </c:pt>
                <c:pt idx="4">
                  <c:v>19.53</c:v>
                </c:pt>
                <c:pt idx="5">
                  <c:v>20.13</c:v>
                </c:pt>
                <c:pt idx="6">
                  <c:v>20.13</c:v>
                </c:pt>
                <c:pt idx="7">
                  <c:v>20.13</c:v>
                </c:pt>
                <c:pt idx="8">
                  <c:v>20.13</c:v>
                </c:pt>
                <c:pt idx="9">
                  <c:v>20.333905496856705</c:v>
                </c:pt>
                <c:pt idx="10">
                  <c:v>20.333905496856705</c:v>
                </c:pt>
                <c:pt idx="11">
                  <c:v>20.63</c:v>
                </c:pt>
                <c:pt idx="12">
                  <c:v>20.63</c:v>
                </c:pt>
                <c:pt idx="13">
                  <c:v>20.9</c:v>
                </c:pt>
                <c:pt idx="14">
                  <c:v>20.9</c:v>
                </c:pt>
                <c:pt idx="15">
                  <c:v>20.9</c:v>
                </c:pt>
                <c:pt idx="16">
                  <c:v>21.2</c:v>
                </c:pt>
                <c:pt idx="17">
                  <c:v>21.5</c:v>
                </c:pt>
                <c:pt idx="18">
                  <c:v>21.5</c:v>
                </c:pt>
                <c:pt idx="19">
                  <c:v>21.5</c:v>
                </c:pt>
                <c:pt idx="20">
                  <c:v>21.5</c:v>
                </c:pt>
                <c:pt idx="21">
                  <c:v>21.5</c:v>
                </c:pt>
                <c:pt idx="22">
                  <c:v>21.2</c:v>
                </c:pt>
                <c:pt idx="23">
                  <c:v>21.2</c:v>
                </c:pt>
                <c:pt idx="24">
                  <c:v>21.2</c:v>
                </c:pt>
                <c:pt idx="34">
                  <c:v>22.84</c:v>
                </c:pt>
                <c:pt idx="35">
                  <c:v>22.84</c:v>
                </c:pt>
                <c:pt idx="36">
                  <c:v>22.84</c:v>
                </c:pt>
                <c:pt idx="37">
                  <c:v>22.84</c:v>
                </c:pt>
                <c:pt idx="38">
                  <c:v>23.14</c:v>
                </c:pt>
                <c:pt idx="39">
                  <c:v>23.44</c:v>
                </c:pt>
                <c:pt idx="40">
                  <c:v>23.74</c:v>
                </c:pt>
                <c:pt idx="41">
                  <c:v>25.24</c:v>
                </c:pt>
                <c:pt idx="42">
                  <c:v>25.54</c:v>
                </c:pt>
                <c:pt idx="43">
                  <c:v>27.05</c:v>
                </c:pt>
                <c:pt idx="44">
                  <c:v>27.35</c:v>
                </c:pt>
                <c:pt idx="45">
                  <c:v>28.55</c:v>
                </c:pt>
                <c:pt idx="46">
                  <c:v>28.55</c:v>
                </c:pt>
                <c:pt idx="47">
                  <c:v>28.55</c:v>
                </c:pt>
                <c:pt idx="48">
                  <c:v>28.25</c:v>
                </c:pt>
                <c:pt idx="49">
                  <c:v>27.95</c:v>
                </c:pt>
                <c:pt idx="50">
                  <c:v>27.95</c:v>
                </c:pt>
                <c:pt idx="51">
                  <c:v>27.95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9-46D5-80C1-7C01FC62AF9F}"/>
            </c:ext>
          </c:extLst>
        </c:ser>
        <c:ser>
          <c:idx val="2"/>
          <c:order val="2"/>
          <c:tx>
            <c:strRef>
              <c:f>'Trigo Pienso'!$F$6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'Trigo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Pienso'!$F$8:$F$60</c:f>
              <c:numCache>
                <c:formatCode>#,##0.00</c:formatCode>
                <c:ptCount val="53"/>
                <c:pt idx="0">
                  <c:v>19.880000000000003</c:v>
                </c:pt>
                <c:pt idx="1">
                  <c:v>19.880000000000003</c:v>
                </c:pt>
                <c:pt idx="2">
                  <c:v>19.880000000000003</c:v>
                </c:pt>
                <c:pt idx="3">
                  <c:v>20.48</c:v>
                </c:pt>
                <c:pt idx="4">
                  <c:v>20.48</c:v>
                </c:pt>
                <c:pt idx="5">
                  <c:v>21.08</c:v>
                </c:pt>
                <c:pt idx="6">
                  <c:v>21.08</c:v>
                </c:pt>
                <c:pt idx="7">
                  <c:v>21.08</c:v>
                </c:pt>
                <c:pt idx="8">
                  <c:v>21.08</c:v>
                </c:pt>
                <c:pt idx="9">
                  <c:v>21.283905496856708</c:v>
                </c:pt>
                <c:pt idx="10">
                  <c:v>21.283905496856708</c:v>
                </c:pt>
                <c:pt idx="11">
                  <c:v>21.58</c:v>
                </c:pt>
                <c:pt idx="12">
                  <c:v>21.58</c:v>
                </c:pt>
                <c:pt idx="13">
                  <c:v>21.85</c:v>
                </c:pt>
                <c:pt idx="14">
                  <c:v>21.85</c:v>
                </c:pt>
                <c:pt idx="15">
                  <c:v>21.85</c:v>
                </c:pt>
                <c:pt idx="16">
                  <c:v>22.15</c:v>
                </c:pt>
                <c:pt idx="17">
                  <c:v>22.45</c:v>
                </c:pt>
                <c:pt idx="18">
                  <c:v>22.45</c:v>
                </c:pt>
                <c:pt idx="19">
                  <c:v>22.45</c:v>
                </c:pt>
                <c:pt idx="20">
                  <c:v>22.45</c:v>
                </c:pt>
                <c:pt idx="21">
                  <c:v>22.45</c:v>
                </c:pt>
                <c:pt idx="22">
                  <c:v>22.15</c:v>
                </c:pt>
                <c:pt idx="23">
                  <c:v>22.15</c:v>
                </c:pt>
                <c:pt idx="24">
                  <c:v>22.15</c:v>
                </c:pt>
                <c:pt idx="34">
                  <c:v>23.790000000000003</c:v>
                </c:pt>
                <c:pt idx="35">
                  <c:v>23.790000000000003</c:v>
                </c:pt>
                <c:pt idx="36">
                  <c:v>23.790000000000003</c:v>
                </c:pt>
                <c:pt idx="37">
                  <c:v>23.790000000000003</c:v>
                </c:pt>
                <c:pt idx="38">
                  <c:v>24.39</c:v>
                </c:pt>
                <c:pt idx="39">
                  <c:v>24.99</c:v>
                </c:pt>
                <c:pt idx="40">
                  <c:v>24.69</c:v>
                </c:pt>
                <c:pt idx="41">
                  <c:v>26.19</c:v>
                </c:pt>
                <c:pt idx="42">
                  <c:v>26.49</c:v>
                </c:pt>
                <c:pt idx="43">
                  <c:v>28</c:v>
                </c:pt>
                <c:pt idx="44">
                  <c:v>28.3</c:v>
                </c:pt>
                <c:pt idx="45">
                  <c:v>29.5</c:v>
                </c:pt>
                <c:pt idx="46">
                  <c:v>29.5</c:v>
                </c:pt>
                <c:pt idx="47">
                  <c:v>29.5</c:v>
                </c:pt>
                <c:pt idx="48">
                  <c:v>29.2</c:v>
                </c:pt>
                <c:pt idx="49">
                  <c:v>28.92</c:v>
                </c:pt>
                <c:pt idx="50">
                  <c:v>28.92</c:v>
                </c:pt>
                <c:pt idx="51">
                  <c:v>28.92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9-46D5-80C1-7C01FC62A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18432"/>
        <c:axId val="114420352"/>
      </c:lineChart>
      <c:catAx>
        <c:axId val="1144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4420352"/>
        <c:crosses val="autoZero"/>
        <c:auto val="1"/>
        <c:lblAlgn val="ctr"/>
        <c:lblOffset val="100"/>
        <c:noMultiLvlLbl val="0"/>
      </c:catAx>
      <c:valAx>
        <c:axId val="114420352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441843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9804" cy="15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1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/>
      <sheetData sheetId="1">
        <row r="9">
          <cell r="D9">
            <v>19.53</v>
          </cell>
          <cell r="F9">
            <v>20.130000000000003</v>
          </cell>
          <cell r="G9">
            <v>20.480000000000004</v>
          </cell>
        </row>
        <row r="10">
          <cell r="D10">
            <v>18.93</v>
          </cell>
          <cell r="F10">
            <v>19.53</v>
          </cell>
          <cell r="G10">
            <v>19.880000000000003</v>
          </cell>
        </row>
      </sheetData>
      <sheetData sheetId="2">
        <row r="9">
          <cell r="D9">
            <v>19.829999999999998</v>
          </cell>
          <cell r="F9">
            <v>20.43</v>
          </cell>
          <cell r="G9">
            <v>20.78</v>
          </cell>
        </row>
        <row r="10">
          <cell r="D10">
            <v>19.23</v>
          </cell>
          <cell r="F10">
            <v>19.53</v>
          </cell>
          <cell r="G10">
            <v>19.880000000000003</v>
          </cell>
        </row>
      </sheetData>
      <sheetData sheetId="3">
        <row r="9">
          <cell r="D9">
            <v>19.829999999999998</v>
          </cell>
          <cell r="F9">
            <v>20.43</v>
          </cell>
          <cell r="G9">
            <v>20.78</v>
          </cell>
        </row>
        <row r="10">
          <cell r="D10">
            <v>19.23</v>
          </cell>
          <cell r="F10">
            <v>19.53</v>
          </cell>
          <cell r="G10">
            <v>19.880000000000003</v>
          </cell>
        </row>
      </sheetData>
      <sheetData sheetId="4">
        <row r="9">
          <cell r="D9">
            <v>20.13</v>
          </cell>
          <cell r="F9">
            <v>20.73</v>
          </cell>
          <cell r="G9">
            <v>21.08</v>
          </cell>
        </row>
        <row r="10">
          <cell r="D10">
            <v>19.53</v>
          </cell>
          <cell r="F10">
            <v>20.13</v>
          </cell>
          <cell r="G10">
            <v>20.48</v>
          </cell>
        </row>
      </sheetData>
      <sheetData sheetId="5">
        <row r="9">
          <cell r="D9">
            <v>20.13</v>
          </cell>
          <cell r="F9">
            <v>20.73</v>
          </cell>
          <cell r="G9">
            <v>21.08</v>
          </cell>
        </row>
        <row r="10">
          <cell r="D10">
            <v>19.53</v>
          </cell>
          <cell r="F10">
            <v>20.13</v>
          </cell>
          <cell r="G10">
            <v>20.48</v>
          </cell>
        </row>
      </sheetData>
      <sheetData sheetId="6">
        <row r="9">
          <cell r="D9">
            <v>20.73</v>
          </cell>
          <cell r="F9">
            <v>21.33</v>
          </cell>
          <cell r="G9">
            <v>21.68</v>
          </cell>
        </row>
        <row r="10">
          <cell r="D10">
            <v>20.13</v>
          </cell>
          <cell r="F10">
            <v>20.73</v>
          </cell>
          <cell r="G10">
            <v>21.08</v>
          </cell>
        </row>
      </sheetData>
      <sheetData sheetId="7">
        <row r="9">
          <cell r="D9">
            <v>20.73</v>
          </cell>
          <cell r="F9">
            <v>21.33</v>
          </cell>
          <cell r="G9">
            <v>21.68</v>
          </cell>
        </row>
        <row r="10">
          <cell r="D10">
            <v>20.13</v>
          </cell>
          <cell r="F10">
            <v>20.73</v>
          </cell>
          <cell r="G10">
            <v>21.08</v>
          </cell>
        </row>
      </sheetData>
      <sheetData sheetId="8">
        <row r="9">
          <cell r="D9">
            <v>20.73</v>
          </cell>
          <cell r="F9">
            <v>21.33</v>
          </cell>
          <cell r="G9">
            <v>21.68</v>
          </cell>
        </row>
        <row r="10">
          <cell r="D10">
            <v>20.13</v>
          </cell>
          <cell r="F10">
            <v>20.73</v>
          </cell>
          <cell r="G10">
            <v>21.08</v>
          </cell>
        </row>
      </sheetData>
      <sheetData sheetId="9">
        <row r="9">
          <cell r="D9">
            <v>20.73</v>
          </cell>
          <cell r="F9">
            <v>21.33</v>
          </cell>
          <cell r="G9">
            <v>21.68</v>
          </cell>
        </row>
        <row r="10">
          <cell r="D10">
            <v>20.13</v>
          </cell>
          <cell r="F10">
            <v>20.73</v>
          </cell>
          <cell r="G10">
            <v>21.08</v>
          </cell>
        </row>
      </sheetData>
      <sheetData sheetId="10">
        <row r="9">
          <cell r="D9">
            <v>20.934917601240489</v>
          </cell>
          <cell r="F9">
            <v>21.53491760124049</v>
          </cell>
          <cell r="G9">
            <v>21.884917601240492</v>
          </cell>
        </row>
        <row r="10">
          <cell r="D10">
            <v>20.333905496856705</v>
          </cell>
          <cell r="F10">
            <v>20.933905496856706</v>
          </cell>
          <cell r="G10">
            <v>21.283905496856708</v>
          </cell>
        </row>
      </sheetData>
      <sheetData sheetId="11">
        <row r="9">
          <cell r="D9">
            <v>20.934917601240489</v>
          </cell>
          <cell r="F9">
            <v>21.53491760124049</v>
          </cell>
          <cell r="G9">
            <v>21.884917601240492</v>
          </cell>
        </row>
        <row r="10">
          <cell r="D10">
            <v>20.333905496856705</v>
          </cell>
          <cell r="F10">
            <v>20.933905496856706</v>
          </cell>
          <cell r="G10">
            <v>21.283905496856708</v>
          </cell>
        </row>
      </sheetData>
      <sheetData sheetId="12">
        <row r="9">
          <cell r="D9">
            <v>21.23</v>
          </cell>
          <cell r="F9">
            <v>21.83</v>
          </cell>
          <cell r="G9">
            <v>22.18</v>
          </cell>
        </row>
        <row r="10">
          <cell r="D10">
            <v>20.63</v>
          </cell>
          <cell r="F10">
            <v>21.23</v>
          </cell>
          <cell r="G10">
            <v>21.58</v>
          </cell>
        </row>
      </sheetData>
      <sheetData sheetId="13">
        <row r="9">
          <cell r="D9">
            <v>21.23</v>
          </cell>
          <cell r="F9">
            <v>21.83</v>
          </cell>
          <cell r="G9">
            <v>22.18</v>
          </cell>
        </row>
        <row r="10">
          <cell r="D10">
            <v>20.63</v>
          </cell>
          <cell r="F10">
            <v>21.23</v>
          </cell>
          <cell r="G10">
            <v>21.58</v>
          </cell>
        </row>
      </sheetData>
      <sheetData sheetId="14">
        <row r="9">
          <cell r="D9">
            <v>21.5</v>
          </cell>
          <cell r="F9">
            <v>22.1</v>
          </cell>
          <cell r="G9">
            <v>22.45</v>
          </cell>
        </row>
        <row r="10">
          <cell r="D10">
            <v>20.9</v>
          </cell>
          <cell r="F10">
            <v>21.5</v>
          </cell>
          <cell r="G10">
            <v>21.85</v>
          </cell>
        </row>
      </sheetData>
      <sheetData sheetId="15">
        <row r="9">
          <cell r="D9">
            <v>21.5</v>
          </cell>
          <cell r="F9">
            <v>22.1</v>
          </cell>
          <cell r="G9">
            <v>22.45</v>
          </cell>
        </row>
        <row r="10">
          <cell r="D10">
            <v>20.9</v>
          </cell>
          <cell r="F10">
            <v>21.5</v>
          </cell>
          <cell r="G10">
            <v>21.85</v>
          </cell>
        </row>
      </sheetData>
      <sheetData sheetId="16">
        <row r="9">
          <cell r="D9">
            <v>21.5</v>
          </cell>
          <cell r="F9">
            <v>22.1</v>
          </cell>
          <cell r="G9">
            <v>22.45</v>
          </cell>
        </row>
        <row r="10">
          <cell r="D10">
            <v>20.9</v>
          </cell>
          <cell r="F10">
            <v>21.5</v>
          </cell>
          <cell r="G10">
            <v>21.85</v>
          </cell>
        </row>
      </sheetData>
      <sheetData sheetId="17">
        <row r="9">
          <cell r="D9">
            <v>21.8</v>
          </cell>
          <cell r="F9">
            <v>22.4</v>
          </cell>
          <cell r="G9">
            <v>22.75</v>
          </cell>
        </row>
        <row r="10">
          <cell r="D10">
            <v>21.2</v>
          </cell>
          <cell r="F10">
            <v>21.8</v>
          </cell>
          <cell r="G10">
            <v>22.15</v>
          </cell>
        </row>
      </sheetData>
      <sheetData sheetId="18">
        <row r="9">
          <cell r="D9">
            <v>22.1</v>
          </cell>
          <cell r="F9">
            <v>22.7</v>
          </cell>
          <cell r="G9">
            <v>23.05</v>
          </cell>
        </row>
        <row r="10">
          <cell r="D10">
            <v>21.5</v>
          </cell>
          <cell r="F10">
            <v>22.1</v>
          </cell>
          <cell r="G10">
            <v>22.45</v>
          </cell>
        </row>
      </sheetData>
      <sheetData sheetId="19">
        <row r="9">
          <cell r="D9">
            <v>22.1</v>
          </cell>
          <cell r="F9">
            <v>22.7</v>
          </cell>
          <cell r="G9">
            <v>23.05</v>
          </cell>
        </row>
        <row r="10">
          <cell r="D10">
            <v>21.5</v>
          </cell>
          <cell r="F10">
            <v>22.1</v>
          </cell>
          <cell r="G10">
            <v>22.45</v>
          </cell>
        </row>
      </sheetData>
      <sheetData sheetId="20">
        <row r="9">
          <cell r="D9">
            <v>22.1</v>
          </cell>
          <cell r="F9">
            <v>22.7</v>
          </cell>
          <cell r="G9">
            <v>23.05</v>
          </cell>
        </row>
        <row r="10">
          <cell r="D10">
            <v>21.5</v>
          </cell>
          <cell r="F10">
            <v>22.1</v>
          </cell>
          <cell r="G10">
            <v>22.45</v>
          </cell>
        </row>
      </sheetData>
      <sheetData sheetId="21">
        <row r="9">
          <cell r="D9">
            <v>22.1</v>
          </cell>
          <cell r="F9">
            <v>22.7</v>
          </cell>
          <cell r="G9">
            <v>23.05</v>
          </cell>
        </row>
        <row r="10">
          <cell r="D10">
            <v>21.5</v>
          </cell>
          <cell r="F10">
            <v>22.1</v>
          </cell>
          <cell r="G10">
            <v>22.45</v>
          </cell>
        </row>
      </sheetData>
      <sheetData sheetId="22">
        <row r="9">
          <cell r="D9">
            <v>22.1</v>
          </cell>
          <cell r="F9">
            <v>22.7</v>
          </cell>
          <cell r="G9">
            <v>23.05</v>
          </cell>
        </row>
        <row r="10">
          <cell r="D10">
            <v>21.5</v>
          </cell>
          <cell r="F10">
            <v>22.1</v>
          </cell>
          <cell r="G10">
            <v>22.45</v>
          </cell>
        </row>
      </sheetData>
      <sheetData sheetId="23">
        <row r="9">
          <cell r="D9">
            <v>21.8</v>
          </cell>
          <cell r="F9">
            <v>22.4</v>
          </cell>
          <cell r="G9">
            <v>22.75</v>
          </cell>
        </row>
        <row r="10">
          <cell r="D10">
            <v>21.2</v>
          </cell>
          <cell r="F10">
            <v>21.8</v>
          </cell>
          <cell r="G10">
            <v>22.15</v>
          </cell>
        </row>
      </sheetData>
      <sheetData sheetId="24">
        <row r="9">
          <cell r="D9">
            <v>21.8</v>
          </cell>
          <cell r="F9">
            <v>22.4</v>
          </cell>
          <cell r="G9">
            <v>22.75</v>
          </cell>
        </row>
        <row r="10">
          <cell r="D10">
            <v>21.2</v>
          </cell>
          <cell r="F10">
            <v>21.8</v>
          </cell>
          <cell r="G10">
            <v>22.15</v>
          </cell>
        </row>
      </sheetData>
      <sheetData sheetId="25">
        <row r="9">
          <cell r="D9">
            <v>21.8</v>
          </cell>
          <cell r="F9">
            <v>22.4</v>
          </cell>
          <cell r="G9">
            <v>22.75</v>
          </cell>
        </row>
        <row r="10">
          <cell r="D10">
            <v>21.2</v>
          </cell>
          <cell r="F10">
            <v>21.8</v>
          </cell>
          <cell r="G10">
            <v>22.15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D9">
            <v>23.44</v>
          </cell>
          <cell r="F9">
            <v>24.040000000000003</v>
          </cell>
          <cell r="G9">
            <v>24.390000000000004</v>
          </cell>
        </row>
        <row r="10">
          <cell r="D10">
            <v>22.84</v>
          </cell>
          <cell r="F10">
            <v>23.44</v>
          </cell>
          <cell r="G10">
            <v>23.790000000000003</v>
          </cell>
        </row>
      </sheetData>
      <sheetData sheetId="36">
        <row r="9">
          <cell r="D9">
            <v>23.44</v>
          </cell>
          <cell r="F9">
            <v>24.040000000000003</v>
          </cell>
          <cell r="G9">
            <v>24.390000000000004</v>
          </cell>
        </row>
        <row r="10">
          <cell r="D10">
            <v>22.84</v>
          </cell>
          <cell r="F10">
            <v>23.44</v>
          </cell>
          <cell r="G10">
            <v>23.790000000000003</v>
          </cell>
        </row>
      </sheetData>
      <sheetData sheetId="37">
        <row r="9">
          <cell r="D9">
            <v>23.44</v>
          </cell>
          <cell r="F9">
            <v>24.040000000000003</v>
          </cell>
          <cell r="G9">
            <v>24.390000000000004</v>
          </cell>
        </row>
        <row r="10">
          <cell r="D10">
            <v>22.84</v>
          </cell>
          <cell r="F10">
            <v>23.44</v>
          </cell>
          <cell r="G10">
            <v>23.790000000000003</v>
          </cell>
        </row>
      </sheetData>
      <sheetData sheetId="38">
        <row r="9">
          <cell r="D9">
            <v>23.44</v>
          </cell>
          <cell r="F9">
            <v>24.040000000000003</v>
          </cell>
          <cell r="G9">
            <v>24.390000000000004</v>
          </cell>
        </row>
        <row r="10">
          <cell r="D10">
            <v>22.84</v>
          </cell>
          <cell r="F10">
            <v>23.44</v>
          </cell>
          <cell r="G10">
            <v>23.790000000000003</v>
          </cell>
        </row>
      </sheetData>
      <sheetData sheetId="39">
        <row r="9">
          <cell r="D9">
            <v>23.74</v>
          </cell>
          <cell r="F9">
            <v>24.34</v>
          </cell>
          <cell r="G9">
            <v>24.99</v>
          </cell>
        </row>
        <row r="10">
          <cell r="D10">
            <v>23.14</v>
          </cell>
          <cell r="F10">
            <v>23.74</v>
          </cell>
          <cell r="G10">
            <v>24.39</v>
          </cell>
        </row>
      </sheetData>
      <sheetData sheetId="40">
        <row r="9">
          <cell r="D9">
            <v>24.04</v>
          </cell>
          <cell r="F9">
            <v>24.64</v>
          </cell>
          <cell r="G9">
            <v>25.24</v>
          </cell>
        </row>
        <row r="10">
          <cell r="D10">
            <v>23.44</v>
          </cell>
          <cell r="F10">
            <v>24.04</v>
          </cell>
          <cell r="G10">
            <v>24.99</v>
          </cell>
        </row>
      </sheetData>
      <sheetData sheetId="41">
        <row r="9">
          <cell r="D9">
            <v>24.34</v>
          </cell>
          <cell r="F9">
            <v>24.94</v>
          </cell>
          <cell r="G9">
            <v>25.29</v>
          </cell>
        </row>
        <row r="10">
          <cell r="D10">
            <v>23.74</v>
          </cell>
          <cell r="F10">
            <v>24.34</v>
          </cell>
          <cell r="G10">
            <v>24.69</v>
          </cell>
        </row>
      </sheetData>
      <sheetData sheetId="42">
        <row r="9">
          <cell r="D9">
            <v>25.84</v>
          </cell>
          <cell r="F9">
            <v>26.44</v>
          </cell>
          <cell r="G9">
            <v>26.79</v>
          </cell>
        </row>
        <row r="10">
          <cell r="D10">
            <v>25.24</v>
          </cell>
          <cell r="F10">
            <v>25.84</v>
          </cell>
          <cell r="G10">
            <v>26.19</v>
          </cell>
        </row>
      </sheetData>
      <sheetData sheetId="43">
        <row r="9">
          <cell r="D9">
            <v>26.14</v>
          </cell>
          <cell r="F9">
            <v>26.74</v>
          </cell>
          <cell r="G9">
            <v>27.09</v>
          </cell>
        </row>
        <row r="10">
          <cell r="D10">
            <v>25.54</v>
          </cell>
          <cell r="F10">
            <v>26.14</v>
          </cell>
          <cell r="G10">
            <v>26.49</v>
          </cell>
        </row>
      </sheetData>
      <sheetData sheetId="44">
        <row r="9">
          <cell r="D9">
            <v>27.65</v>
          </cell>
          <cell r="F9">
            <v>28.25</v>
          </cell>
          <cell r="G9">
            <v>28.6</v>
          </cell>
        </row>
        <row r="10">
          <cell r="D10">
            <v>27.05</v>
          </cell>
          <cell r="F10">
            <v>27.65</v>
          </cell>
          <cell r="G10">
            <v>28</v>
          </cell>
        </row>
      </sheetData>
      <sheetData sheetId="45">
        <row r="9">
          <cell r="D9">
            <v>27.95</v>
          </cell>
          <cell r="F9">
            <v>28.55</v>
          </cell>
          <cell r="G9">
            <v>28.9</v>
          </cell>
        </row>
        <row r="10">
          <cell r="D10">
            <v>27.35</v>
          </cell>
          <cell r="F10">
            <v>27.95</v>
          </cell>
          <cell r="G10">
            <v>28.3</v>
          </cell>
        </row>
      </sheetData>
      <sheetData sheetId="46">
        <row r="9">
          <cell r="D9">
            <v>29.15</v>
          </cell>
          <cell r="F9">
            <v>29.75</v>
          </cell>
          <cell r="G9">
            <v>30.1</v>
          </cell>
        </row>
        <row r="10">
          <cell r="D10">
            <v>28.55</v>
          </cell>
          <cell r="F10">
            <v>29.15</v>
          </cell>
          <cell r="G10">
            <v>29.5</v>
          </cell>
        </row>
      </sheetData>
      <sheetData sheetId="47">
        <row r="9">
          <cell r="D9">
            <v>29.15</v>
          </cell>
          <cell r="F9">
            <v>29.75</v>
          </cell>
          <cell r="G9">
            <v>30.1</v>
          </cell>
        </row>
        <row r="10">
          <cell r="D10">
            <v>28.55</v>
          </cell>
          <cell r="F10">
            <v>29.15</v>
          </cell>
          <cell r="G10">
            <v>29.5</v>
          </cell>
        </row>
      </sheetData>
      <sheetData sheetId="48">
        <row r="9">
          <cell r="D9">
            <v>29.15</v>
          </cell>
          <cell r="F9">
            <v>29.75</v>
          </cell>
          <cell r="G9">
            <v>30.1</v>
          </cell>
        </row>
        <row r="10">
          <cell r="D10">
            <v>28.55</v>
          </cell>
          <cell r="F10">
            <v>29.15</v>
          </cell>
          <cell r="G10">
            <v>29.5</v>
          </cell>
        </row>
      </sheetData>
      <sheetData sheetId="49">
        <row r="9">
          <cell r="D9">
            <v>28.85</v>
          </cell>
          <cell r="F9">
            <v>29.45</v>
          </cell>
          <cell r="G9">
            <v>29.8</v>
          </cell>
        </row>
        <row r="10">
          <cell r="D10">
            <v>28.25</v>
          </cell>
          <cell r="F10">
            <v>28.85</v>
          </cell>
          <cell r="G10">
            <v>29.2</v>
          </cell>
        </row>
      </sheetData>
      <sheetData sheetId="50">
        <row r="9">
          <cell r="D9">
            <v>28.55</v>
          </cell>
          <cell r="F9">
            <v>29.15</v>
          </cell>
          <cell r="G9">
            <v>29.5</v>
          </cell>
        </row>
        <row r="10">
          <cell r="D10">
            <v>27.95</v>
          </cell>
          <cell r="F10">
            <v>28.55</v>
          </cell>
          <cell r="G10">
            <v>28.92</v>
          </cell>
        </row>
      </sheetData>
      <sheetData sheetId="51">
        <row r="9">
          <cell r="D9">
            <v>28.55</v>
          </cell>
          <cell r="F9">
            <v>29.15</v>
          </cell>
          <cell r="G9">
            <v>29.5</v>
          </cell>
        </row>
        <row r="10">
          <cell r="D10">
            <v>27.95</v>
          </cell>
          <cell r="F10">
            <v>28.55</v>
          </cell>
          <cell r="G10">
            <v>28.92</v>
          </cell>
        </row>
      </sheetData>
      <sheetData sheetId="52">
        <row r="9">
          <cell r="D9">
            <v>28.55</v>
          </cell>
          <cell r="F9">
            <v>29.15</v>
          </cell>
          <cell r="G9">
            <v>29.5</v>
          </cell>
        </row>
        <row r="10">
          <cell r="D10">
            <v>27.95</v>
          </cell>
          <cell r="F10">
            <v>28.55</v>
          </cell>
          <cell r="G10">
            <v>28.92</v>
          </cell>
        </row>
      </sheetData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8"/>
  <sheetViews>
    <sheetView tabSelected="1" view="pageBreakPreview" zoomScale="85" zoomScaleNormal="160" zoomScaleSheetLayoutView="85" workbookViewId="0">
      <selection activeCell="A4" sqref="A4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1"/>
      <c r="N1" s="31"/>
    </row>
    <row r="2" spans="1:33" ht="3" customHeight="1">
      <c r="M2" s="23"/>
      <c r="N2" s="23"/>
    </row>
    <row r="3" spans="1:33" ht="36.75" customHeight="1">
      <c r="A3" s="39" t="s">
        <v>21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5" t="s">
        <v>30</v>
      </c>
      <c r="N3" s="32"/>
    </row>
    <row r="6" spans="1:33" ht="42" customHeight="1">
      <c r="B6" s="43" t="s">
        <v>1</v>
      </c>
      <c r="C6" s="33" t="s">
        <v>2</v>
      </c>
      <c r="D6" s="33" t="s">
        <v>0</v>
      </c>
      <c r="E6" s="33" t="s">
        <v>18</v>
      </c>
      <c r="F6" s="34" t="s">
        <v>19</v>
      </c>
    </row>
    <row r="7" spans="1:33">
      <c r="B7" s="43"/>
      <c r="C7" s="41" t="s">
        <v>17</v>
      </c>
      <c r="D7" s="41"/>
      <c r="E7" s="41"/>
      <c r="F7" s="42"/>
    </row>
    <row r="8" spans="1:33">
      <c r="B8" s="24">
        <v>1</v>
      </c>
      <c r="C8" s="25">
        <v>17.760000000000002</v>
      </c>
      <c r="D8" s="25">
        <f>'[1]01'!$D$9</f>
        <v>19.53</v>
      </c>
      <c r="E8" s="25">
        <f>'[1]01'!$F$9</f>
        <v>20.130000000000003</v>
      </c>
      <c r="F8" s="25">
        <f>'[1]01'!$G$9</f>
        <v>20.480000000000004</v>
      </c>
    </row>
    <row r="9" spans="1:33">
      <c r="B9" s="26">
        <v>2</v>
      </c>
      <c r="C9" s="27">
        <v>17.760000000000002</v>
      </c>
      <c r="D9" s="27">
        <f>'[1]02'!$D$9</f>
        <v>19.829999999999998</v>
      </c>
      <c r="E9" s="27">
        <f>'[1]02'!$F$9</f>
        <v>20.43</v>
      </c>
      <c r="F9" s="27">
        <f>'[1]02'!$G$9</f>
        <v>20.78</v>
      </c>
    </row>
    <row r="10" spans="1:33">
      <c r="B10" s="28">
        <v>3</v>
      </c>
      <c r="C10" s="25">
        <v>17.760000000000002</v>
      </c>
      <c r="D10" s="25">
        <f>'[1]03'!$D$9</f>
        <v>19.829999999999998</v>
      </c>
      <c r="E10" s="25">
        <f>'[1]03'!$F$9</f>
        <v>20.43</v>
      </c>
      <c r="F10" s="25">
        <f>'[1]03'!$G$9</f>
        <v>20.78</v>
      </c>
    </row>
    <row r="11" spans="1:33">
      <c r="B11" s="26">
        <v>4</v>
      </c>
      <c r="C11" s="27">
        <v>17.760000000000002</v>
      </c>
      <c r="D11" s="27">
        <f>'[1]04'!$D$9</f>
        <v>20.13</v>
      </c>
      <c r="E11" s="27">
        <f>'[1]04'!$F$9</f>
        <v>20.73</v>
      </c>
      <c r="F11" s="27">
        <f>'[1]04'!$G$9</f>
        <v>21.08</v>
      </c>
    </row>
    <row r="12" spans="1:33">
      <c r="B12" s="28">
        <v>5</v>
      </c>
      <c r="C12" s="25">
        <v>17.760000000000002</v>
      </c>
      <c r="D12" s="25">
        <f>'[1]05'!$D$9</f>
        <v>20.13</v>
      </c>
      <c r="E12" s="25">
        <f>'[1]05'!$F$9</f>
        <v>20.73</v>
      </c>
      <c r="F12" s="25">
        <f>'[1]05'!$G$9</f>
        <v>21.08</v>
      </c>
    </row>
    <row r="13" spans="1:33">
      <c r="B13" s="26">
        <v>6</v>
      </c>
      <c r="C13" s="27">
        <v>17.760000000000002</v>
      </c>
      <c r="D13" s="27">
        <f>'[1]06'!$D$9</f>
        <v>20.73</v>
      </c>
      <c r="E13" s="27">
        <f>'[1]06'!$F$9</f>
        <v>21.33</v>
      </c>
      <c r="F13" s="27">
        <f>'[1]06'!$G$9</f>
        <v>21.68</v>
      </c>
    </row>
    <row r="14" spans="1:33">
      <c r="B14" s="28">
        <v>7</v>
      </c>
      <c r="C14" s="25">
        <v>17.760000000000002</v>
      </c>
      <c r="D14" s="25">
        <f>'[1]07'!$D$9</f>
        <v>20.73</v>
      </c>
      <c r="E14" s="25">
        <f>'[1]07'!$F$9</f>
        <v>21.33</v>
      </c>
      <c r="F14" s="25">
        <f>'[1]07'!$G$9</f>
        <v>21.68</v>
      </c>
    </row>
    <row r="15" spans="1:33">
      <c r="B15" s="26">
        <v>8</v>
      </c>
      <c r="C15" s="27">
        <v>17.760000000000002</v>
      </c>
      <c r="D15" s="27">
        <f>'[1]08'!$D$9</f>
        <v>20.73</v>
      </c>
      <c r="E15" s="27">
        <f>'[1]08'!$F$9</f>
        <v>21.33</v>
      </c>
      <c r="F15" s="27">
        <f>'[1]08'!$G$9</f>
        <v>21.68</v>
      </c>
    </row>
    <row r="16" spans="1:33">
      <c r="B16" s="28">
        <v>9</v>
      </c>
      <c r="C16" s="25">
        <v>17.760000000000002</v>
      </c>
      <c r="D16" s="25">
        <f>'[1]09'!$D$9</f>
        <v>20.73</v>
      </c>
      <c r="E16" s="25">
        <f>'[1]09'!$F$9</f>
        <v>21.33</v>
      </c>
      <c r="F16" s="25">
        <f>'[1]09'!$G$9</f>
        <v>21.68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6">
        <v>10</v>
      </c>
      <c r="C17" s="27">
        <v>17.760000000000002</v>
      </c>
      <c r="D17" s="27">
        <f>'[1]10'!$D$9</f>
        <v>20.934917601240489</v>
      </c>
      <c r="E17" s="27">
        <f>'[1]10'!$F$9</f>
        <v>21.53491760124049</v>
      </c>
      <c r="F17" s="27">
        <f>'[1]10'!$G$9</f>
        <v>21.884917601240492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8">
        <v>11</v>
      </c>
      <c r="C18" s="25">
        <v>17.760000000000002</v>
      </c>
      <c r="D18" s="25">
        <f>'[1]11'!$D$9</f>
        <v>20.934917601240489</v>
      </c>
      <c r="E18" s="25">
        <f>'[1]11'!$F$9</f>
        <v>21.53491760124049</v>
      </c>
      <c r="F18" s="25">
        <f>'[1]11'!$G$9</f>
        <v>21.884917601240492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6">
        <v>12</v>
      </c>
      <c r="C19" s="27">
        <v>17.760000000000002</v>
      </c>
      <c r="D19" s="27">
        <f>'[1]12'!$D$9</f>
        <v>21.23</v>
      </c>
      <c r="E19" s="27">
        <f>'[1]12'!$F$9</f>
        <v>21.83</v>
      </c>
      <c r="F19" s="27">
        <f>'[1]12'!$G$9</f>
        <v>22.18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8">
        <v>13</v>
      </c>
      <c r="C20" s="25">
        <v>17.760000000000002</v>
      </c>
      <c r="D20" s="25">
        <f>'[1]13'!$D$9</f>
        <v>21.23</v>
      </c>
      <c r="E20" s="25">
        <f>'[1]13'!$F$9</f>
        <v>21.83</v>
      </c>
      <c r="F20" s="25">
        <f>'[1]13'!$G$9</f>
        <v>22.18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6">
        <v>14</v>
      </c>
      <c r="C21" s="27">
        <v>17.760000000000002</v>
      </c>
      <c r="D21" s="27">
        <f>'[1]14'!$D$9</f>
        <v>21.5</v>
      </c>
      <c r="E21" s="27">
        <f>'[1]14'!$F$9</f>
        <v>22.1</v>
      </c>
      <c r="F21" s="27">
        <f>'[1]14'!$G$9</f>
        <v>22.45</v>
      </c>
      <c r="S21" s="2"/>
      <c r="T21" s="3" t="s">
        <v>22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8">
        <v>15</v>
      </c>
      <c r="C22" s="25">
        <v>17.760000000000002</v>
      </c>
      <c r="D22" s="25">
        <f>'[1]15'!$D$9</f>
        <v>21.5</v>
      </c>
      <c r="E22" s="25">
        <f>'[1]15'!$F$9</f>
        <v>22.1</v>
      </c>
      <c r="F22" s="25">
        <f>'[1]15'!$G$9</f>
        <v>22.45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6">
        <v>16</v>
      </c>
      <c r="C23" s="27">
        <v>17.760000000000002</v>
      </c>
      <c r="D23" s="27">
        <f>'[1]16'!$D$9</f>
        <v>21.5</v>
      </c>
      <c r="E23" s="27">
        <f>'[1]16'!$F$9</f>
        <v>22.1</v>
      </c>
      <c r="F23" s="27">
        <f>'[1]16'!$G$9</f>
        <v>22.45</v>
      </c>
      <c r="S23" s="2"/>
      <c r="T23" s="5">
        <v>2015</v>
      </c>
      <c r="U23" s="6">
        <v>18.48</v>
      </c>
      <c r="V23" s="6">
        <v>18.93</v>
      </c>
      <c r="W23" s="6">
        <v>18.93</v>
      </c>
      <c r="X23" s="6">
        <v>18.93</v>
      </c>
      <c r="Y23" s="6">
        <v>18.63</v>
      </c>
      <c r="Z23" s="9">
        <v>18.71</v>
      </c>
      <c r="AA23" s="6"/>
      <c r="AB23" s="6"/>
      <c r="AC23" s="6">
        <v>18.93</v>
      </c>
      <c r="AD23" s="6">
        <v>18.78</v>
      </c>
      <c r="AE23" s="6">
        <v>18.829999999999998</v>
      </c>
      <c r="AF23" s="6">
        <v>18.329999999999998</v>
      </c>
      <c r="AG23" s="10">
        <f>AVERAGE(U23:AF23)</f>
        <v>18.747999999999998</v>
      </c>
    </row>
    <row r="24" spans="2:33">
      <c r="B24" s="28">
        <v>17</v>
      </c>
      <c r="C24" s="25">
        <v>17.760000000000002</v>
      </c>
      <c r="D24" s="25">
        <f>'[1]17'!$D$9</f>
        <v>21.8</v>
      </c>
      <c r="E24" s="25">
        <f>'[1]17'!$F$9</f>
        <v>22.4</v>
      </c>
      <c r="F24" s="25">
        <f>'[1]17'!$G$9</f>
        <v>22.75</v>
      </c>
      <c r="S24" s="2"/>
      <c r="T24" s="5">
        <v>2016</v>
      </c>
      <c r="U24" s="6">
        <v>18.329999999999998</v>
      </c>
      <c r="V24" s="6">
        <v>18.16</v>
      </c>
      <c r="W24" s="6">
        <v>17.43</v>
      </c>
      <c r="X24" s="6">
        <v>17.43</v>
      </c>
      <c r="Y24" s="6">
        <v>17.43</v>
      </c>
      <c r="Z24" s="9"/>
      <c r="AA24" s="6"/>
      <c r="AB24" s="6"/>
      <c r="AC24" s="6">
        <v>15.63</v>
      </c>
      <c r="AD24" s="6">
        <v>15.63</v>
      </c>
      <c r="AE24" s="6">
        <v>15.73</v>
      </c>
      <c r="AF24" s="6">
        <v>15.93</v>
      </c>
      <c r="AG24" s="10">
        <f t="shared" ref="AG24:AG31" si="0">AVERAGE(U24:AF24)</f>
        <v>16.855555555555554</v>
      </c>
    </row>
    <row r="25" spans="2:33">
      <c r="B25" s="26">
        <v>18</v>
      </c>
      <c r="C25" s="27">
        <v>17.760000000000002</v>
      </c>
      <c r="D25" s="27">
        <f>'[1]18'!$D$9</f>
        <v>22.1</v>
      </c>
      <c r="E25" s="27">
        <f>'[1]18'!$F$9</f>
        <v>22.7</v>
      </c>
      <c r="F25" s="27">
        <f>'[1]18'!$G$9</f>
        <v>23.05</v>
      </c>
      <c r="G25" s="1"/>
      <c r="S25" s="2"/>
      <c r="T25" s="5">
        <v>2017</v>
      </c>
      <c r="U25" s="6">
        <v>15.93</v>
      </c>
      <c r="V25" s="6">
        <v>15.93</v>
      </c>
      <c r="W25" s="6">
        <v>15.93</v>
      </c>
      <c r="X25" s="6">
        <v>15.93</v>
      </c>
      <c r="Y25" s="6">
        <v>16.23</v>
      </c>
      <c r="Z25" s="9">
        <v>16.68</v>
      </c>
      <c r="AA25" s="6"/>
      <c r="AB25" s="6"/>
      <c r="AC25" s="6">
        <v>18.03</v>
      </c>
      <c r="AD25" s="6">
        <v>18.03</v>
      </c>
      <c r="AE25" s="6">
        <v>18.03</v>
      </c>
      <c r="AF25" s="6">
        <v>18.329999999999998</v>
      </c>
      <c r="AG25" s="10">
        <f t="shared" si="0"/>
        <v>16.905000000000001</v>
      </c>
    </row>
    <row r="26" spans="2:33">
      <c r="B26" s="28">
        <v>19</v>
      </c>
      <c r="C26" s="25">
        <v>17.760000000000002</v>
      </c>
      <c r="D26" s="25">
        <f>'[1]19'!$D$9</f>
        <v>22.1</v>
      </c>
      <c r="E26" s="25">
        <f>'[1]19'!$F$9</f>
        <v>22.7</v>
      </c>
      <c r="F26" s="25">
        <f>'[1]19'!$G$9</f>
        <v>23.05</v>
      </c>
      <c r="S26" s="2"/>
      <c r="T26" s="5">
        <v>2018</v>
      </c>
      <c r="U26" s="6">
        <v>18.329999999999998</v>
      </c>
      <c r="V26" s="6">
        <v>18.329999999999998</v>
      </c>
      <c r="W26" s="6">
        <v>18.329999999999998</v>
      </c>
      <c r="X26" s="6">
        <v>18.329999999999998</v>
      </c>
      <c r="Y26" s="6">
        <v>18.329999999999998</v>
      </c>
      <c r="Z26" s="9">
        <v>18.329999999999998</v>
      </c>
      <c r="AA26" s="6"/>
      <c r="AB26" s="6"/>
      <c r="AC26" s="6">
        <v>18.329999999999998</v>
      </c>
      <c r="AD26" s="6">
        <v>18.48</v>
      </c>
      <c r="AE26" s="6">
        <v>18.78</v>
      </c>
      <c r="AF26" s="6">
        <v>19.04</v>
      </c>
      <c r="AG26" s="10">
        <f t="shared" si="0"/>
        <v>18.460999999999999</v>
      </c>
    </row>
    <row r="27" spans="2:33">
      <c r="B27" s="26">
        <v>20</v>
      </c>
      <c r="C27" s="27">
        <v>17.760000000000002</v>
      </c>
      <c r="D27" s="27">
        <f>'[1]20'!$D$9</f>
        <v>22.1</v>
      </c>
      <c r="E27" s="27">
        <f>'[1]20'!$F$9</f>
        <v>22.7</v>
      </c>
      <c r="F27" s="27">
        <f>'[1]20'!$G$9</f>
        <v>23.05</v>
      </c>
      <c r="S27" s="2"/>
      <c r="T27" s="5">
        <v>2019</v>
      </c>
      <c r="U27" s="6">
        <v>19.14</v>
      </c>
      <c r="V27" s="6">
        <v>19.14</v>
      </c>
      <c r="W27" s="6">
        <v>19.100000000000001</v>
      </c>
      <c r="X27" s="6">
        <v>19.079999999999998</v>
      </c>
      <c r="Y27" s="6">
        <v>18.93</v>
      </c>
      <c r="Z27" s="9">
        <v>18.78</v>
      </c>
      <c r="AA27" s="6"/>
      <c r="AB27" s="6"/>
      <c r="AC27" s="6">
        <v>18.329999999999998</v>
      </c>
      <c r="AD27" s="6">
        <v>18.329999999999998</v>
      </c>
      <c r="AE27" s="6">
        <v>18.329999999999998</v>
      </c>
      <c r="AF27" s="6">
        <v>18.329999999999998</v>
      </c>
      <c r="AG27" s="10">
        <f t="shared" si="0"/>
        <v>18.748999999999995</v>
      </c>
    </row>
    <row r="28" spans="2:33">
      <c r="B28" s="28">
        <v>21</v>
      </c>
      <c r="C28" s="25">
        <v>17.760000000000002</v>
      </c>
      <c r="D28" s="25">
        <f>'[1]21'!$D$9</f>
        <v>22.1</v>
      </c>
      <c r="E28" s="25">
        <f>'[1]21'!$F$9</f>
        <v>22.7</v>
      </c>
      <c r="F28" s="25">
        <f>'[1]21'!$G$9</f>
        <v>23.05</v>
      </c>
      <c r="S28" s="2"/>
      <c r="T28" s="5">
        <v>2020</v>
      </c>
      <c r="U28" s="6">
        <v>18.75</v>
      </c>
      <c r="V28" s="6">
        <v>19.380000000000003</v>
      </c>
      <c r="W28" s="6">
        <v>19.192500000000003</v>
      </c>
      <c r="X28" s="6">
        <v>19.23</v>
      </c>
      <c r="Y28" s="6">
        <v>18.18</v>
      </c>
      <c r="Z28" s="9"/>
      <c r="AA28" s="6"/>
      <c r="AB28" s="6"/>
      <c r="AC28" s="6">
        <v>17.880000000000003</v>
      </c>
      <c r="AD28" s="6">
        <v>18.149999999999999</v>
      </c>
      <c r="AE28" s="6">
        <v>18.78</v>
      </c>
      <c r="AF28" s="6">
        <v>18.989999999999998</v>
      </c>
      <c r="AG28" s="10">
        <f t="shared" si="0"/>
        <v>18.725833333333338</v>
      </c>
    </row>
    <row r="29" spans="2:33">
      <c r="B29" s="26">
        <v>22</v>
      </c>
      <c r="C29" s="27">
        <v>17.760000000000002</v>
      </c>
      <c r="D29" s="27">
        <f>'[1]22'!$D$9</f>
        <v>22.1</v>
      </c>
      <c r="E29" s="27">
        <f>'[1]22'!$F$9</f>
        <v>22.7</v>
      </c>
      <c r="F29" s="27">
        <f>'[1]22'!$G$9</f>
        <v>23.05</v>
      </c>
      <c r="S29" s="2"/>
      <c r="T29" s="5" t="s">
        <v>26</v>
      </c>
      <c r="U29" s="6">
        <f>MAX(U23:U28)</f>
        <v>19.14</v>
      </c>
      <c r="V29" s="6">
        <f t="shared" ref="V29:AF29" si="1">MAX(V23:V28)</f>
        <v>19.380000000000003</v>
      </c>
      <c r="W29" s="6">
        <f t="shared" si="1"/>
        <v>19.192500000000003</v>
      </c>
      <c r="X29" s="6">
        <f t="shared" si="1"/>
        <v>19.23</v>
      </c>
      <c r="Y29" s="6">
        <f t="shared" si="1"/>
        <v>18.93</v>
      </c>
      <c r="Z29" s="6">
        <f t="shared" si="1"/>
        <v>18.78</v>
      </c>
      <c r="AA29" s="6">
        <f t="shared" si="1"/>
        <v>0</v>
      </c>
      <c r="AB29" s="6">
        <f t="shared" si="1"/>
        <v>0</v>
      </c>
      <c r="AC29" s="6">
        <f t="shared" si="1"/>
        <v>18.93</v>
      </c>
      <c r="AD29" s="6">
        <f t="shared" si="1"/>
        <v>18.78</v>
      </c>
      <c r="AE29" s="6">
        <f t="shared" si="1"/>
        <v>18.829999999999998</v>
      </c>
      <c r="AF29" s="6">
        <f t="shared" si="1"/>
        <v>19.04</v>
      </c>
      <c r="AG29" s="10">
        <f t="shared" si="0"/>
        <v>15.852708333333332</v>
      </c>
    </row>
    <row r="30" spans="2:33">
      <c r="B30" s="28">
        <v>23</v>
      </c>
      <c r="C30" s="25">
        <v>17.760000000000002</v>
      </c>
      <c r="D30" s="25">
        <f>'[1]23'!$D$9</f>
        <v>21.8</v>
      </c>
      <c r="E30" s="25">
        <f>'[1]23'!$F$9</f>
        <v>22.4</v>
      </c>
      <c r="F30" s="25">
        <f>'[1]23'!$G$9</f>
        <v>22.75</v>
      </c>
      <c r="S30" s="2"/>
      <c r="T30" s="5" t="s">
        <v>27</v>
      </c>
      <c r="U30" s="6">
        <f>MIN(U23:U28)</f>
        <v>15.93</v>
      </c>
      <c r="V30" s="6">
        <f t="shared" ref="V30:AF30" si="2">MIN(V23:V28)</f>
        <v>15.93</v>
      </c>
      <c r="W30" s="6">
        <f t="shared" si="2"/>
        <v>15.93</v>
      </c>
      <c r="X30" s="6">
        <f t="shared" si="2"/>
        <v>15.93</v>
      </c>
      <c r="Y30" s="6">
        <f t="shared" si="2"/>
        <v>16.23</v>
      </c>
      <c r="Z30" s="6">
        <f t="shared" si="2"/>
        <v>16.68</v>
      </c>
      <c r="AA30" s="6">
        <f t="shared" si="2"/>
        <v>0</v>
      </c>
      <c r="AB30" s="6">
        <f t="shared" si="2"/>
        <v>0</v>
      </c>
      <c r="AC30" s="6">
        <f t="shared" si="2"/>
        <v>15.63</v>
      </c>
      <c r="AD30" s="6">
        <f t="shared" si="2"/>
        <v>15.63</v>
      </c>
      <c r="AE30" s="6">
        <f t="shared" si="2"/>
        <v>15.73</v>
      </c>
      <c r="AF30" s="6">
        <f t="shared" si="2"/>
        <v>15.93</v>
      </c>
      <c r="AG30" s="10">
        <f t="shared" si="0"/>
        <v>13.295833333333333</v>
      </c>
    </row>
    <row r="31" spans="2:33">
      <c r="B31" s="26">
        <v>24</v>
      </c>
      <c r="C31" s="27">
        <v>17.760000000000002</v>
      </c>
      <c r="D31" s="27">
        <f>'[1]24'!$D$9</f>
        <v>21.8</v>
      </c>
      <c r="E31" s="27">
        <f>'[1]24'!$F$9</f>
        <v>22.4</v>
      </c>
      <c r="F31" s="27">
        <f>'[1]24'!$G$9</f>
        <v>22.75</v>
      </c>
      <c r="S31" s="2"/>
      <c r="T31" s="5" t="s">
        <v>28</v>
      </c>
      <c r="U31" s="6">
        <f>AVERAGE(U23:U28)</f>
        <v>18.16</v>
      </c>
      <c r="V31" s="6">
        <f t="shared" ref="V31:AF31" si="3">AVERAGE(V23:V28)</f>
        <v>18.311666666666667</v>
      </c>
      <c r="W31" s="6">
        <f t="shared" si="3"/>
        <v>18.152083333333334</v>
      </c>
      <c r="X31" s="6">
        <f t="shared" si="3"/>
        <v>18.155000000000001</v>
      </c>
      <c r="Y31" s="6">
        <f t="shared" si="3"/>
        <v>17.955000000000002</v>
      </c>
      <c r="Z31" s="6">
        <f t="shared" si="3"/>
        <v>18.125</v>
      </c>
      <c r="AA31" s="6" t="e">
        <f t="shared" si="3"/>
        <v>#DIV/0!</v>
      </c>
      <c r="AB31" s="6" t="e">
        <f t="shared" si="3"/>
        <v>#DIV/0!</v>
      </c>
      <c r="AC31" s="6">
        <f t="shared" si="3"/>
        <v>17.855</v>
      </c>
      <c r="AD31" s="6">
        <f t="shared" si="3"/>
        <v>17.900000000000002</v>
      </c>
      <c r="AE31" s="6">
        <f t="shared" si="3"/>
        <v>18.080000000000002</v>
      </c>
      <c r="AF31" s="6">
        <f t="shared" si="3"/>
        <v>18.158333333333331</v>
      </c>
      <c r="AG31" s="10" t="e">
        <f t="shared" si="0"/>
        <v>#DIV/0!</v>
      </c>
    </row>
    <row r="32" spans="2:33">
      <c r="B32" s="28">
        <v>25</v>
      </c>
      <c r="C32" s="25">
        <v>17.760000000000002</v>
      </c>
      <c r="D32" s="25">
        <f>'[1]25'!$D$9</f>
        <v>21.8</v>
      </c>
      <c r="E32" s="25">
        <f>'[1]25'!$F$9</f>
        <v>22.4</v>
      </c>
      <c r="F32" s="25">
        <f>'[1]25'!$G$9</f>
        <v>22.75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6">
        <v>26</v>
      </c>
      <c r="C33" s="27"/>
      <c r="D33" s="27"/>
      <c r="E33" s="27" t="s">
        <v>31</v>
      </c>
      <c r="F33" s="27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4">
        <v>27</v>
      </c>
      <c r="C34" s="25"/>
      <c r="D34" s="25"/>
      <c r="E34" s="25"/>
      <c r="F34" s="25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6">
        <v>28</v>
      </c>
      <c r="C35" s="27"/>
      <c r="D35" s="27"/>
      <c r="E35" s="27"/>
      <c r="F35" s="27"/>
      <c r="S35" s="2"/>
      <c r="T35" s="5" t="s">
        <v>29</v>
      </c>
      <c r="U35" s="6">
        <f t="shared" ref="U35:AF35" si="4">U29</f>
        <v>19.14</v>
      </c>
      <c r="V35" s="6">
        <f t="shared" si="4"/>
        <v>19.380000000000003</v>
      </c>
      <c r="W35" s="6">
        <f t="shared" si="4"/>
        <v>19.192500000000003</v>
      </c>
      <c r="X35" s="6">
        <f t="shared" si="4"/>
        <v>19.23</v>
      </c>
      <c r="Y35" s="6">
        <f t="shared" si="4"/>
        <v>18.93</v>
      </c>
      <c r="Z35" s="6">
        <f t="shared" si="4"/>
        <v>18.78</v>
      </c>
      <c r="AA35" s="6"/>
      <c r="AB35" s="6"/>
      <c r="AC35" s="6">
        <f t="shared" si="4"/>
        <v>18.93</v>
      </c>
      <c r="AD35" s="6">
        <f t="shared" si="4"/>
        <v>18.78</v>
      </c>
      <c r="AE35" s="6">
        <f t="shared" si="4"/>
        <v>18.829999999999998</v>
      </c>
      <c r="AF35" s="6">
        <f t="shared" si="4"/>
        <v>19.04</v>
      </c>
      <c r="AG35" s="4"/>
    </row>
    <row r="36" spans="2:33">
      <c r="B36" s="28">
        <v>29</v>
      </c>
      <c r="C36" s="25"/>
      <c r="D36" s="25"/>
      <c r="E36" s="25"/>
      <c r="F36" s="25"/>
      <c r="S36" s="2"/>
      <c r="T36" s="5"/>
      <c r="U36" s="6">
        <f t="shared" ref="U36:AF36" si="5">U30</f>
        <v>15.93</v>
      </c>
      <c r="V36" s="6">
        <f t="shared" si="5"/>
        <v>15.93</v>
      </c>
      <c r="W36" s="6">
        <f t="shared" si="5"/>
        <v>15.93</v>
      </c>
      <c r="X36" s="6">
        <f t="shared" si="5"/>
        <v>15.93</v>
      </c>
      <c r="Y36" s="6">
        <f t="shared" si="5"/>
        <v>16.23</v>
      </c>
      <c r="Z36" s="6">
        <f t="shared" si="5"/>
        <v>16.68</v>
      </c>
      <c r="AA36" s="6"/>
      <c r="AB36" s="6"/>
      <c r="AC36" s="6">
        <f t="shared" si="5"/>
        <v>15.63</v>
      </c>
      <c r="AD36" s="6">
        <f t="shared" si="5"/>
        <v>15.63</v>
      </c>
      <c r="AE36" s="6">
        <f t="shared" si="5"/>
        <v>15.73</v>
      </c>
      <c r="AF36" s="6">
        <f t="shared" si="5"/>
        <v>15.93</v>
      </c>
      <c r="AG36" s="4"/>
    </row>
    <row r="37" spans="2:33">
      <c r="B37" s="26">
        <v>30</v>
      </c>
      <c r="C37" s="27"/>
      <c r="D37" s="27"/>
      <c r="E37" s="27"/>
      <c r="F37" s="27"/>
      <c r="S37" s="2"/>
      <c r="T37" s="7" t="str">
        <f>T31</f>
        <v>Promedio 2015 - 2020</v>
      </c>
      <c r="U37" s="11">
        <f t="shared" ref="U37:AF37" si="6">U31</f>
        <v>18.16</v>
      </c>
      <c r="V37" s="11">
        <f t="shared" si="6"/>
        <v>18.311666666666667</v>
      </c>
      <c r="W37" s="11">
        <f t="shared" si="6"/>
        <v>18.152083333333334</v>
      </c>
      <c r="X37" s="11">
        <f t="shared" si="6"/>
        <v>18.155000000000001</v>
      </c>
      <c r="Y37" s="11">
        <f t="shared" si="6"/>
        <v>17.955000000000002</v>
      </c>
      <c r="Z37" s="11">
        <f t="shared" si="6"/>
        <v>18.125</v>
      </c>
      <c r="AA37" s="11"/>
      <c r="AB37" s="11"/>
      <c r="AC37" s="11">
        <f t="shared" si="6"/>
        <v>17.855</v>
      </c>
      <c r="AD37" s="11">
        <f t="shared" si="6"/>
        <v>17.900000000000002</v>
      </c>
      <c r="AE37" s="11">
        <f t="shared" si="6"/>
        <v>18.080000000000002</v>
      </c>
      <c r="AF37" s="11">
        <f t="shared" si="6"/>
        <v>18.158333333333331</v>
      </c>
      <c r="AG37" s="4"/>
    </row>
    <row r="38" spans="2:33">
      <c r="B38" s="28">
        <v>31</v>
      </c>
      <c r="C38" s="25"/>
      <c r="D38" s="25"/>
      <c r="E38" s="25"/>
      <c r="F38" s="25"/>
      <c r="S38" s="2"/>
      <c r="T38" s="5">
        <v>2021</v>
      </c>
      <c r="U38" s="12">
        <f>AVERAGE(D8:D11)</f>
        <v>19.829999999999998</v>
      </c>
      <c r="V38" s="12">
        <f>AVERAGE(D12:D15)</f>
        <v>20.580000000000002</v>
      </c>
      <c r="W38" s="12">
        <f>AVERAGE(D16:D19)</f>
        <v>20.957458800620245</v>
      </c>
      <c r="X38" s="12">
        <f>AVERAGE(D20:D24)</f>
        <v>21.506</v>
      </c>
      <c r="Y38" s="12">
        <f>AVERAGE(D25:D28)</f>
        <v>22.1</v>
      </c>
      <c r="Z38" s="12">
        <f>AVERAGE(D29:D32)</f>
        <v>21.875</v>
      </c>
      <c r="AA38" s="12"/>
      <c r="AB38" s="12"/>
      <c r="AC38" s="12">
        <f>AVERAGE(D42:D46)</f>
        <v>23.5</v>
      </c>
      <c r="AD38" s="12">
        <f>AVERAGE(D47:D50)</f>
        <v>25.09</v>
      </c>
      <c r="AE38" s="12">
        <f>AVERAGE(D51:D54)</f>
        <v>28.475000000000001</v>
      </c>
      <c r="AF38" s="12">
        <f>AVERAGE(D55:D59)</f>
        <v>28.73</v>
      </c>
      <c r="AG38" s="4"/>
    </row>
    <row r="39" spans="2:33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6">
        <v>34</v>
      </c>
      <c r="C41" s="27"/>
      <c r="D41" s="27"/>
      <c r="E41" s="27" t="s">
        <v>32</v>
      </c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8">
        <v>35</v>
      </c>
      <c r="C42" s="25">
        <v>22.404399999999999</v>
      </c>
      <c r="D42" s="25">
        <f>'[1]35'!$D$9</f>
        <v>23.44</v>
      </c>
      <c r="E42" s="25">
        <f>'[1]35'!$F$9</f>
        <v>24.040000000000003</v>
      </c>
      <c r="F42" s="25">
        <f>'[1]35'!$G$9</f>
        <v>24.390000000000004</v>
      </c>
      <c r="S42" s="2"/>
      <c r="T42" s="3" t="s">
        <v>23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6">
        <v>36</v>
      </c>
      <c r="C43" s="27">
        <v>22.404399999999999</v>
      </c>
      <c r="D43" s="27">
        <f>'[1]36'!$D$9</f>
        <v>23.44</v>
      </c>
      <c r="E43" s="27">
        <f>'[1]36'!$F$9</f>
        <v>24.040000000000003</v>
      </c>
      <c r="F43" s="27">
        <f>'[1]36'!$G$9</f>
        <v>24.390000000000004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8">
        <v>37</v>
      </c>
      <c r="C44" s="25">
        <v>22.404399999999999</v>
      </c>
      <c r="D44" s="25">
        <f>'[1]37'!$D$9</f>
        <v>23.44</v>
      </c>
      <c r="E44" s="25">
        <f>'[1]37'!$F$9</f>
        <v>24.040000000000003</v>
      </c>
      <c r="F44" s="25">
        <f>'[1]37'!$G$9</f>
        <v>24.390000000000004</v>
      </c>
      <c r="S44" s="2"/>
      <c r="T44" s="5">
        <v>2015</v>
      </c>
      <c r="U44" s="6">
        <v>19.810000000000002</v>
      </c>
      <c r="V44" s="6">
        <v>19.939999999999998</v>
      </c>
      <c r="W44" s="6">
        <v>20.39</v>
      </c>
      <c r="X44" s="6">
        <v>20.96</v>
      </c>
      <c r="Y44" s="6">
        <v>20.96</v>
      </c>
      <c r="Z44" s="9">
        <v>20.6</v>
      </c>
      <c r="AA44" s="6">
        <v>20.6</v>
      </c>
      <c r="AB44" s="6">
        <v>20.6</v>
      </c>
      <c r="AC44" s="6">
        <v>20.78</v>
      </c>
      <c r="AD44" s="6">
        <v>20.03</v>
      </c>
      <c r="AE44" s="6">
        <v>20.03</v>
      </c>
      <c r="AF44" s="6">
        <v>19.43</v>
      </c>
      <c r="AG44" s="10">
        <f>AVERAGE(U44:AF44)</f>
        <v>20.344166666666666</v>
      </c>
    </row>
    <row r="45" spans="2:33">
      <c r="B45" s="26">
        <v>38</v>
      </c>
      <c r="C45" s="27">
        <v>22.404399999999999</v>
      </c>
      <c r="D45" s="27">
        <f>'[1]38'!$D$9</f>
        <v>23.44</v>
      </c>
      <c r="E45" s="27">
        <f>'[1]38'!$F$9</f>
        <v>24.040000000000003</v>
      </c>
      <c r="F45" s="27">
        <f>'[1]38'!$G$9</f>
        <v>24.390000000000004</v>
      </c>
      <c r="S45" s="2"/>
      <c r="T45" s="5">
        <v>2016</v>
      </c>
      <c r="U45" s="6">
        <v>19.43</v>
      </c>
      <c r="V45" s="6">
        <v>19.28</v>
      </c>
      <c r="W45" s="6">
        <v>19.160000000000004</v>
      </c>
      <c r="X45" s="6">
        <v>19.160000000000004</v>
      </c>
      <c r="Y45" s="6">
        <v>19.160000000000004</v>
      </c>
      <c r="Z45" s="9">
        <v>18.660000000000004</v>
      </c>
      <c r="AA45" s="6">
        <v>18.660000000000004</v>
      </c>
      <c r="AB45" s="6">
        <v>17.170000000000002</v>
      </c>
      <c r="AC45" s="6">
        <v>17.04</v>
      </c>
      <c r="AD45" s="6">
        <v>17.04</v>
      </c>
      <c r="AE45" s="6">
        <v>17.14</v>
      </c>
      <c r="AF45" s="6">
        <v>17.78</v>
      </c>
      <c r="AG45" s="10">
        <f t="shared" ref="AG45:AG52" si="7">AVERAGE(U45:AF45)</f>
        <v>18.306666666666665</v>
      </c>
    </row>
    <row r="46" spans="2:33">
      <c r="B46" s="28">
        <v>39</v>
      </c>
      <c r="C46" s="25">
        <v>22.404399999999999</v>
      </c>
      <c r="D46" s="25">
        <f>'[1]39'!$D$9</f>
        <v>23.74</v>
      </c>
      <c r="E46" s="25">
        <f>'[1]39'!$F$9</f>
        <v>24.34</v>
      </c>
      <c r="F46" s="25">
        <f>'[1]39'!$G$9</f>
        <v>24.99</v>
      </c>
      <c r="S46" s="2"/>
      <c r="T46" s="5">
        <v>2017</v>
      </c>
      <c r="U46" s="6">
        <v>18.660000000000004</v>
      </c>
      <c r="V46" s="6">
        <v>18.660000000000004</v>
      </c>
      <c r="W46" s="6">
        <v>18.200000000000003</v>
      </c>
      <c r="X46" s="6">
        <v>18.200000000000003</v>
      </c>
      <c r="Y46" s="6">
        <v>18.700000000000003</v>
      </c>
      <c r="Z46" s="9">
        <v>18.979999999999997</v>
      </c>
      <c r="AA46" s="6">
        <v>18.979999999999997</v>
      </c>
      <c r="AB46" s="6">
        <v>19.07</v>
      </c>
      <c r="AC46" s="6">
        <v>19.950000000000003</v>
      </c>
      <c r="AD46" s="6">
        <v>19.350000000000001</v>
      </c>
      <c r="AE46" s="6">
        <v>19.350000000000001</v>
      </c>
      <c r="AF46" s="6">
        <v>19.82</v>
      </c>
      <c r="AG46" s="10">
        <f t="shared" si="7"/>
        <v>18.993333333333329</v>
      </c>
    </row>
    <row r="47" spans="2:33">
      <c r="B47" s="26">
        <v>40</v>
      </c>
      <c r="C47" s="27">
        <v>22.404399999999999</v>
      </c>
      <c r="D47" s="27">
        <f>'[1]40'!$D$9</f>
        <v>24.04</v>
      </c>
      <c r="E47" s="27">
        <f>'[1]40'!$F$9</f>
        <v>24.64</v>
      </c>
      <c r="F47" s="27">
        <f>'[1]40'!$G$9</f>
        <v>25.24</v>
      </c>
      <c r="S47" s="2"/>
      <c r="T47" s="5">
        <v>2018</v>
      </c>
      <c r="U47" s="6">
        <v>20.049999999999997</v>
      </c>
      <c r="V47" s="6">
        <v>20.049999999999997</v>
      </c>
      <c r="W47" s="6">
        <v>20.090000000000003</v>
      </c>
      <c r="X47" s="6">
        <v>20.78</v>
      </c>
      <c r="Y47" s="6">
        <v>20.71</v>
      </c>
      <c r="Z47" s="9">
        <v>20.950000000000003</v>
      </c>
      <c r="AA47" s="6">
        <v>21.009999999999998</v>
      </c>
      <c r="AB47" s="6">
        <v>19.880000000000003</v>
      </c>
      <c r="AC47" s="6">
        <v>20.6</v>
      </c>
      <c r="AD47" s="6">
        <v>21.160000000000004</v>
      </c>
      <c r="AE47" s="6">
        <v>21.229999999999997</v>
      </c>
      <c r="AF47" s="6">
        <v>22.47</v>
      </c>
      <c r="AG47" s="10">
        <f t="shared" si="7"/>
        <v>20.748333333333331</v>
      </c>
    </row>
    <row r="48" spans="2:33">
      <c r="B48" s="28">
        <v>41</v>
      </c>
      <c r="C48" s="25">
        <v>22.404399999999999</v>
      </c>
      <c r="D48" s="25">
        <f>'[1]41'!$D$9</f>
        <v>24.34</v>
      </c>
      <c r="E48" s="25">
        <f>'[1]41'!$F$9</f>
        <v>24.94</v>
      </c>
      <c r="F48" s="25">
        <f>'[1]41'!$G$9</f>
        <v>25.29</v>
      </c>
      <c r="S48" s="2"/>
      <c r="T48" s="5">
        <v>2019</v>
      </c>
      <c r="U48" s="6">
        <v>21.880000000000003</v>
      </c>
      <c r="V48" s="6">
        <v>21.68</v>
      </c>
      <c r="W48" s="6">
        <v>21.21</v>
      </c>
      <c r="X48" s="6">
        <v>21.08</v>
      </c>
      <c r="Y48" s="6">
        <v>20.97</v>
      </c>
      <c r="Z48" s="9">
        <v>20.939999999999998</v>
      </c>
      <c r="AA48" s="6">
        <v>21.369999999999997</v>
      </c>
      <c r="AB48" s="6">
        <v>21.369999999999997</v>
      </c>
      <c r="AC48" s="6">
        <v>21.07</v>
      </c>
      <c r="AD48" s="6">
        <v>21.200000000000003</v>
      </c>
      <c r="AE48" s="6">
        <v>21.259999999999998</v>
      </c>
      <c r="AF48" s="6">
        <v>21.259999999999998</v>
      </c>
      <c r="AG48" s="10">
        <f t="shared" si="7"/>
        <v>21.274166666666662</v>
      </c>
    </row>
    <row r="49" spans="2:33">
      <c r="B49" s="26">
        <v>42</v>
      </c>
      <c r="C49" s="27">
        <v>22.404399999999999</v>
      </c>
      <c r="D49" s="27">
        <f>'[1]42'!$D$9</f>
        <v>25.84</v>
      </c>
      <c r="E49" s="27">
        <f>'[1]42'!$F$9</f>
        <v>26.44</v>
      </c>
      <c r="F49" s="27">
        <f>'[1]42'!$G$9</f>
        <v>26.79</v>
      </c>
      <c r="S49" s="2"/>
      <c r="T49" s="5">
        <v>2020</v>
      </c>
      <c r="U49" s="6">
        <v>19.600000000000001</v>
      </c>
      <c r="V49" s="6">
        <v>20.200000000000003</v>
      </c>
      <c r="W49" s="6">
        <v>20.0425</v>
      </c>
      <c r="X49" s="6">
        <v>20.080000000000002</v>
      </c>
      <c r="Y49" s="6">
        <v>19.03</v>
      </c>
      <c r="Z49" s="9"/>
      <c r="AA49" s="6"/>
      <c r="AB49" s="6"/>
      <c r="AC49" s="6">
        <v>19.079999999999998</v>
      </c>
      <c r="AD49" s="6">
        <v>19.100000000000001</v>
      </c>
      <c r="AE49" s="6">
        <v>19.73</v>
      </c>
      <c r="AF49" s="6">
        <v>19.93</v>
      </c>
      <c r="AG49" s="10">
        <f t="shared" si="7"/>
        <v>19.64361111111111</v>
      </c>
    </row>
    <row r="50" spans="2:33">
      <c r="B50" s="28">
        <v>43</v>
      </c>
      <c r="C50" s="25">
        <v>22.404399999999999</v>
      </c>
      <c r="D50" s="25">
        <f>'[1]43'!$D$9</f>
        <v>26.14</v>
      </c>
      <c r="E50" s="25">
        <f>'[1]43'!$F$9</f>
        <v>26.74</v>
      </c>
      <c r="F50" s="25">
        <f>'[1]43'!$G$9</f>
        <v>27.09</v>
      </c>
      <c r="S50" s="2"/>
      <c r="T50" s="5" t="s">
        <v>26</v>
      </c>
      <c r="U50" s="6">
        <f>MAX(U44:U49)</f>
        <v>21.880000000000003</v>
      </c>
      <c r="V50" s="6">
        <f t="shared" ref="V50:AF50" si="8">MAX(V44:V49)</f>
        <v>21.68</v>
      </c>
      <c r="W50" s="6">
        <f t="shared" si="8"/>
        <v>21.21</v>
      </c>
      <c r="X50" s="6">
        <f t="shared" si="8"/>
        <v>21.08</v>
      </c>
      <c r="Y50" s="6">
        <f t="shared" si="8"/>
        <v>20.97</v>
      </c>
      <c r="Z50" s="6">
        <f t="shared" si="8"/>
        <v>20.950000000000003</v>
      </c>
      <c r="AA50" s="6">
        <f t="shared" si="8"/>
        <v>21.369999999999997</v>
      </c>
      <c r="AB50" s="6">
        <f t="shared" si="8"/>
        <v>21.369999999999997</v>
      </c>
      <c r="AC50" s="6">
        <f t="shared" si="8"/>
        <v>21.07</v>
      </c>
      <c r="AD50" s="6">
        <f t="shared" si="8"/>
        <v>21.200000000000003</v>
      </c>
      <c r="AE50" s="6">
        <f t="shared" si="8"/>
        <v>21.259999999999998</v>
      </c>
      <c r="AF50" s="6">
        <f t="shared" si="8"/>
        <v>22.47</v>
      </c>
      <c r="AG50" s="10">
        <f t="shared" si="7"/>
        <v>21.375833333333333</v>
      </c>
    </row>
    <row r="51" spans="2:33">
      <c r="B51" s="26">
        <v>44</v>
      </c>
      <c r="C51" s="27">
        <v>22.404399999999999</v>
      </c>
      <c r="D51" s="27">
        <f>'[1]44'!$D$9</f>
        <v>27.65</v>
      </c>
      <c r="E51" s="27">
        <f>'[1]44'!$F$9</f>
        <v>28.25</v>
      </c>
      <c r="F51" s="27">
        <f>'[1]44'!$G$9</f>
        <v>28.6</v>
      </c>
      <c r="S51" s="2"/>
      <c r="T51" s="5" t="s">
        <v>27</v>
      </c>
      <c r="U51" s="6">
        <f>MIN(U44:U49)</f>
        <v>18.660000000000004</v>
      </c>
      <c r="V51" s="6">
        <f t="shared" ref="V51:AF51" si="9">MIN(V44:V49)</f>
        <v>18.660000000000004</v>
      </c>
      <c r="W51" s="6">
        <f t="shared" si="9"/>
        <v>18.200000000000003</v>
      </c>
      <c r="X51" s="6">
        <f t="shared" si="9"/>
        <v>18.200000000000003</v>
      </c>
      <c r="Y51" s="6">
        <f t="shared" si="9"/>
        <v>18.700000000000003</v>
      </c>
      <c r="Z51" s="6">
        <f t="shared" si="9"/>
        <v>18.660000000000004</v>
      </c>
      <c r="AA51" s="6">
        <f t="shared" si="9"/>
        <v>18.660000000000004</v>
      </c>
      <c r="AB51" s="6">
        <f t="shared" si="9"/>
        <v>17.170000000000002</v>
      </c>
      <c r="AC51" s="6">
        <f t="shared" si="9"/>
        <v>17.04</v>
      </c>
      <c r="AD51" s="6">
        <f t="shared" si="9"/>
        <v>17.04</v>
      </c>
      <c r="AE51" s="6">
        <f t="shared" si="9"/>
        <v>17.14</v>
      </c>
      <c r="AF51" s="6">
        <f t="shared" si="9"/>
        <v>17.78</v>
      </c>
      <c r="AG51" s="10">
        <f t="shared" si="7"/>
        <v>17.9925</v>
      </c>
    </row>
    <row r="52" spans="2:33">
      <c r="B52" s="28">
        <v>45</v>
      </c>
      <c r="C52" s="25">
        <v>22.404399999999999</v>
      </c>
      <c r="D52" s="25">
        <f>'[1]45'!$D$9</f>
        <v>27.95</v>
      </c>
      <c r="E52" s="25">
        <f>'[1]45'!$F$9</f>
        <v>28.55</v>
      </c>
      <c r="F52" s="25">
        <f>'[1]45'!$G$9</f>
        <v>28.9</v>
      </c>
      <c r="S52" s="2"/>
      <c r="T52" s="5" t="s">
        <v>28</v>
      </c>
      <c r="U52" s="6">
        <f>AVERAGE(U44:U49)</f>
        <v>19.905000000000001</v>
      </c>
      <c r="V52" s="6">
        <f t="shared" ref="V52:AF52" si="10">AVERAGE(V44:V49)</f>
        <v>19.968333333333337</v>
      </c>
      <c r="W52" s="6">
        <f t="shared" si="10"/>
        <v>19.848750000000003</v>
      </c>
      <c r="X52" s="6">
        <f t="shared" si="10"/>
        <v>20.043333333333333</v>
      </c>
      <c r="Y52" s="6">
        <f t="shared" si="10"/>
        <v>19.921666666666667</v>
      </c>
      <c r="Z52" s="6">
        <f t="shared" si="10"/>
        <v>20.026</v>
      </c>
      <c r="AA52" s="6">
        <f t="shared" si="10"/>
        <v>20.124000000000002</v>
      </c>
      <c r="AB52" s="6">
        <f t="shared" si="10"/>
        <v>19.618000000000002</v>
      </c>
      <c r="AC52" s="6">
        <f t="shared" si="10"/>
        <v>19.753333333333334</v>
      </c>
      <c r="AD52" s="6">
        <f t="shared" si="10"/>
        <v>19.646666666666672</v>
      </c>
      <c r="AE52" s="6">
        <f t="shared" si="10"/>
        <v>19.79</v>
      </c>
      <c r="AF52" s="6">
        <f t="shared" si="10"/>
        <v>20.114999999999998</v>
      </c>
      <c r="AG52" s="10">
        <f t="shared" si="7"/>
        <v>19.896673611111112</v>
      </c>
    </row>
    <row r="53" spans="2:33">
      <c r="B53" s="26">
        <v>46</v>
      </c>
      <c r="C53" s="27">
        <v>22.404399999999999</v>
      </c>
      <c r="D53" s="27">
        <f>'[1]46'!$D$9</f>
        <v>29.15</v>
      </c>
      <c r="E53" s="27">
        <f>'[1]46'!$F$9</f>
        <v>29.75</v>
      </c>
      <c r="F53" s="27">
        <f>'[1]46'!$G$9</f>
        <v>30.1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8">
        <v>47</v>
      </c>
      <c r="C54" s="25">
        <v>22.404399999999999</v>
      </c>
      <c r="D54" s="25">
        <f>'[1]47'!$D$9</f>
        <v>29.15</v>
      </c>
      <c r="E54" s="25">
        <f>'[1]47'!$F$9</f>
        <v>29.75</v>
      </c>
      <c r="F54" s="25">
        <f>'[1]47'!$G$9</f>
        <v>30.1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6">
        <v>48</v>
      </c>
      <c r="C55" s="27">
        <v>22.404399999999999</v>
      </c>
      <c r="D55" s="27">
        <f>'[1]48'!$D$9</f>
        <v>29.15</v>
      </c>
      <c r="E55" s="27">
        <f>'[1]48'!$F$9</f>
        <v>29.75</v>
      </c>
      <c r="F55" s="27">
        <f>'[1]48'!$G$9</f>
        <v>30.1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8">
        <v>49</v>
      </c>
      <c r="C56" s="25">
        <v>22.404399999999999</v>
      </c>
      <c r="D56" s="25">
        <f>'[1]49'!$D$9</f>
        <v>28.85</v>
      </c>
      <c r="E56" s="25">
        <f>'[1]49'!$F$9</f>
        <v>29.45</v>
      </c>
      <c r="F56" s="25">
        <f>'[1]49'!$G$9</f>
        <v>29.8</v>
      </c>
      <c r="S56" s="2"/>
      <c r="T56" s="5" t="s">
        <v>29</v>
      </c>
      <c r="U56" s="6">
        <f t="shared" ref="U56:AF56" si="11">U50</f>
        <v>21.880000000000003</v>
      </c>
      <c r="V56" s="6">
        <f t="shared" si="11"/>
        <v>21.68</v>
      </c>
      <c r="W56" s="6">
        <f t="shared" si="11"/>
        <v>21.21</v>
      </c>
      <c r="X56" s="6">
        <f t="shared" si="11"/>
        <v>21.08</v>
      </c>
      <c r="Y56" s="6">
        <f t="shared" si="11"/>
        <v>20.97</v>
      </c>
      <c r="Z56" s="6">
        <f t="shared" si="11"/>
        <v>20.950000000000003</v>
      </c>
      <c r="AA56" s="6">
        <f t="shared" si="11"/>
        <v>21.369999999999997</v>
      </c>
      <c r="AB56" s="6">
        <f t="shared" si="11"/>
        <v>21.369999999999997</v>
      </c>
      <c r="AC56" s="6">
        <f t="shared" si="11"/>
        <v>21.07</v>
      </c>
      <c r="AD56" s="6">
        <f t="shared" si="11"/>
        <v>21.200000000000003</v>
      </c>
      <c r="AE56" s="6">
        <f t="shared" si="11"/>
        <v>21.259999999999998</v>
      </c>
      <c r="AF56" s="6">
        <f t="shared" si="11"/>
        <v>22.47</v>
      </c>
      <c r="AG56" s="4"/>
    </row>
    <row r="57" spans="2:33">
      <c r="B57" s="26">
        <v>50</v>
      </c>
      <c r="C57" s="27">
        <v>22.404399999999999</v>
      </c>
      <c r="D57" s="27">
        <f>'[1]50'!$D$9</f>
        <v>28.55</v>
      </c>
      <c r="E57" s="27">
        <f>'[1]50'!$F$9</f>
        <v>29.15</v>
      </c>
      <c r="F57" s="27">
        <f>'[1]50'!$G$9</f>
        <v>29.5</v>
      </c>
      <c r="S57" s="2"/>
      <c r="T57" s="5"/>
      <c r="U57" s="6">
        <f t="shared" ref="U57:AF57" si="12">U51</f>
        <v>18.660000000000004</v>
      </c>
      <c r="V57" s="6">
        <f t="shared" si="12"/>
        <v>18.660000000000004</v>
      </c>
      <c r="W57" s="6">
        <f t="shared" si="12"/>
        <v>18.200000000000003</v>
      </c>
      <c r="X57" s="6">
        <f t="shared" si="12"/>
        <v>18.200000000000003</v>
      </c>
      <c r="Y57" s="6">
        <f t="shared" si="12"/>
        <v>18.700000000000003</v>
      </c>
      <c r="Z57" s="6">
        <f t="shared" si="12"/>
        <v>18.660000000000004</v>
      </c>
      <c r="AA57" s="6">
        <f t="shared" si="12"/>
        <v>18.660000000000004</v>
      </c>
      <c r="AB57" s="6">
        <f t="shared" si="12"/>
        <v>17.170000000000002</v>
      </c>
      <c r="AC57" s="6">
        <f t="shared" si="12"/>
        <v>17.04</v>
      </c>
      <c r="AD57" s="6">
        <f t="shared" si="12"/>
        <v>17.04</v>
      </c>
      <c r="AE57" s="6">
        <f t="shared" si="12"/>
        <v>17.14</v>
      </c>
      <c r="AF57" s="6">
        <f t="shared" si="12"/>
        <v>17.78</v>
      </c>
      <c r="AG57" s="4"/>
    </row>
    <row r="58" spans="2:33">
      <c r="B58" s="28">
        <v>51</v>
      </c>
      <c r="C58" s="25">
        <v>22.404399999999999</v>
      </c>
      <c r="D58" s="25">
        <f>'[1]51'!$D$9</f>
        <v>28.55</v>
      </c>
      <c r="E58" s="25">
        <f>'[1]51'!$F$9</f>
        <v>29.15</v>
      </c>
      <c r="F58" s="25">
        <f>'[1]51'!$G$9</f>
        <v>29.5</v>
      </c>
      <c r="S58" s="2"/>
      <c r="T58" s="7" t="str">
        <f>T52</f>
        <v>Promedio 2015 - 2020</v>
      </c>
      <c r="U58" s="11">
        <f t="shared" ref="U58:AF58" si="13">U52</f>
        <v>19.905000000000001</v>
      </c>
      <c r="V58" s="11">
        <f t="shared" si="13"/>
        <v>19.968333333333337</v>
      </c>
      <c r="W58" s="11">
        <f t="shared" si="13"/>
        <v>19.848750000000003</v>
      </c>
      <c r="X58" s="11">
        <f t="shared" si="13"/>
        <v>20.043333333333333</v>
      </c>
      <c r="Y58" s="11">
        <f t="shared" si="13"/>
        <v>19.921666666666667</v>
      </c>
      <c r="Z58" s="11">
        <f t="shared" si="13"/>
        <v>20.026</v>
      </c>
      <c r="AA58" s="11">
        <f t="shared" si="13"/>
        <v>20.124000000000002</v>
      </c>
      <c r="AB58" s="11">
        <f t="shared" si="13"/>
        <v>19.618000000000002</v>
      </c>
      <c r="AC58" s="11">
        <f t="shared" si="13"/>
        <v>19.753333333333334</v>
      </c>
      <c r="AD58" s="11">
        <f t="shared" si="13"/>
        <v>19.646666666666672</v>
      </c>
      <c r="AE58" s="11">
        <f t="shared" si="13"/>
        <v>19.79</v>
      </c>
      <c r="AF58" s="11">
        <f t="shared" si="13"/>
        <v>20.114999999999998</v>
      </c>
      <c r="AG58" s="4"/>
    </row>
    <row r="59" spans="2:33">
      <c r="B59" s="26">
        <v>52</v>
      </c>
      <c r="C59" s="27">
        <v>22.404399999999999</v>
      </c>
      <c r="D59" s="27">
        <f>'[1]52'!$D$9</f>
        <v>28.55</v>
      </c>
      <c r="E59" s="27">
        <f>'[1]52'!$F$9</f>
        <v>29.15</v>
      </c>
      <c r="F59" s="27">
        <f>'[1]52'!$G$9</f>
        <v>29.5</v>
      </c>
      <c r="S59" s="2"/>
      <c r="T59" s="5">
        <v>2021</v>
      </c>
      <c r="U59" s="12">
        <f>AVERAGE(F8:F11)</f>
        <v>20.78</v>
      </c>
      <c r="V59" s="12">
        <f>AVERAGE(F12:F15)</f>
        <v>21.53</v>
      </c>
      <c r="W59" s="12">
        <f>AVERAGE(F16:F19)</f>
        <v>21.907458800620248</v>
      </c>
      <c r="X59" s="12">
        <f>AVERAGE(F20:F24)</f>
        <v>22.456</v>
      </c>
      <c r="Y59" s="12">
        <f>AVERAGE(F25:F28)</f>
        <v>23.05</v>
      </c>
      <c r="Z59" s="12">
        <f>AVERAGE(F29:F32)</f>
        <v>22.824999999999999</v>
      </c>
      <c r="AA59" s="12"/>
      <c r="AB59" s="12"/>
      <c r="AC59" s="12">
        <f>AVERAGE(F42:F46)</f>
        <v>24.51</v>
      </c>
      <c r="AD59" s="12">
        <f>AVERAGE(F47:F50)</f>
        <v>26.102499999999999</v>
      </c>
      <c r="AE59" s="12">
        <f>AVERAGE(F51:F54)</f>
        <v>29.424999999999997</v>
      </c>
      <c r="AF59" s="12">
        <f>AVERAGE(F55:F59)</f>
        <v>29.68</v>
      </c>
      <c r="AG59" s="4"/>
    </row>
    <row r="60" spans="2:33">
      <c r="B60" s="29"/>
      <c r="C60" s="30"/>
      <c r="D60" s="30"/>
      <c r="E60" s="30"/>
      <c r="F60" s="30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>
      <c r="B63" s="36" t="s">
        <v>33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>
      <c r="B64" s="36" t="s">
        <v>35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8">
        <f>(D8-C8)/C8</f>
        <v>9.966216216216213E-2</v>
      </c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>
      <c r="B65" s="3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8">
        <f>(D9-C9)/C9</f>
        <v>0.11655405405405386</v>
      </c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S66" s="38"/>
      <c r="T66" s="38">
        <f t="shared" ref="T66:T69" si="14">(D10-C10)/C10</f>
        <v>0.11655405405405386</v>
      </c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S67" s="38"/>
      <c r="T67" s="38">
        <f t="shared" si="14"/>
        <v>0.13344594594594578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>
      <c r="T68" s="38">
        <f t="shared" si="14"/>
        <v>0.13344594594594578</v>
      </c>
    </row>
    <row r="69" spans="2:32">
      <c r="T69" s="38">
        <f t="shared" si="14"/>
        <v>0.16722972972972966</v>
      </c>
    </row>
    <row r="70" spans="2:32">
      <c r="T70" s="38">
        <f t="shared" ref="T70:T89" si="15">(D14-C14)/C14</f>
        <v>0.16722972972972966</v>
      </c>
    </row>
    <row r="71" spans="2:32">
      <c r="T71" s="38">
        <f t="shared" si="15"/>
        <v>0.16722972972972966</v>
      </c>
    </row>
    <row r="72" spans="2:32">
      <c r="T72" s="38">
        <f t="shared" si="15"/>
        <v>0.16722972972972966</v>
      </c>
    </row>
    <row r="73" spans="2:32">
      <c r="T73" s="38">
        <f t="shared" si="15"/>
        <v>0.17876788295273013</v>
      </c>
    </row>
    <row r="74" spans="2:32">
      <c r="T74" s="38">
        <f t="shared" si="15"/>
        <v>0.17876788295273013</v>
      </c>
    </row>
    <row r="75" spans="2:32">
      <c r="T75" s="38">
        <f t="shared" si="15"/>
        <v>0.1953828828828828</v>
      </c>
    </row>
    <row r="76" spans="2:32">
      <c r="T76" s="38">
        <f t="shared" si="15"/>
        <v>0.1953828828828828</v>
      </c>
    </row>
    <row r="77" spans="2:32">
      <c r="T77" s="38">
        <f t="shared" si="15"/>
        <v>0.21058558558558549</v>
      </c>
    </row>
    <row r="78" spans="2:32">
      <c r="T78" s="38">
        <f t="shared" si="15"/>
        <v>0.21058558558558549</v>
      </c>
    </row>
    <row r="79" spans="2:32">
      <c r="T79" s="38">
        <f t="shared" si="15"/>
        <v>0.21058558558558549</v>
      </c>
    </row>
    <row r="80" spans="2:32">
      <c r="T80" s="38">
        <f t="shared" si="15"/>
        <v>0.2274774774774774</v>
      </c>
    </row>
    <row r="81" spans="20:20">
      <c r="T81" s="38">
        <f t="shared" si="15"/>
        <v>0.24436936936936934</v>
      </c>
    </row>
    <row r="82" spans="20:20">
      <c r="T82" s="38">
        <f t="shared" si="15"/>
        <v>0.24436936936936934</v>
      </c>
    </row>
    <row r="83" spans="20:20">
      <c r="T83" s="38">
        <f t="shared" si="15"/>
        <v>0.24436936936936934</v>
      </c>
    </row>
    <row r="84" spans="20:20">
      <c r="T84" s="38">
        <f t="shared" si="15"/>
        <v>0.24436936936936934</v>
      </c>
    </row>
    <row r="85" spans="20:20">
      <c r="T85" s="38">
        <f t="shared" si="15"/>
        <v>0.24436936936936934</v>
      </c>
    </row>
    <row r="86" spans="20:20">
      <c r="T86" s="38">
        <f t="shared" si="15"/>
        <v>0.2274774774774774</v>
      </c>
    </row>
    <row r="87" spans="20:20">
      <c r="T87" s="38">
        <f t="shared" si="15"/>
        <v>0.2274774774774774</v>
      </c>
    </row>
    <row r="88" spans="20:20">
      <c r="T88" s="38">
        <f t="shared" si="15"/>
        <v>0.2274774774774774</v>
      </c>
    </row>
    <row r="89" spans="20:20">
      <c r="T89" s="38" t="e">
        <f t="shared" si="15"/>
        <v>#DIV/0!</v>
      </c>
    </row>
    <row r="90" spans="20:20">
      <c r="T90" s="38">
        <f>(D42-C42)/C42</f>
        <v>4.6223063326846614E-2</v>
      </c>
    </row>
    <row r="91" spans="20:20">
      <c r="T91" s="38">
        <f t="shared" ref="T91:T108" si="16">(D43-C43)/C43</f>
        <v>4.6223063326846614E-2</v>
      </c>
    </row>
    <row r="92" spans="20:20">
      <c r="T92" s="38">
        <f t="shared" si="16"/>
        <v>4.6223063326846614E-2</v>
      </c>
    </row>
    <row r="93" spans="20:20">
      <c r="T93" s="38">
        <f t="shared" si="16"/>
        <v>4.6223063326846614E-2</v>
      </c>
    </row>
    <row r="94" spans="20:20">
      <c r="T94" s="38">
        <f t="shared" si="16"/>
        <v>5.9613290246558689E-2</v>
      </c>
    </row>
    <row r="95" spans="20:20">
      <c r="T95" s="38">
        <f t="shared" si="16"/>
        <v>7.3003517166270918E-2</v>
      </c>
    </row>
    <row r="96" spans="20:20">
      <c r="T96" s="38">
        <f t="shared" si="16"/>
        <v>8.639374408598316E-2</v>
      </c>
    </row>
    <row r="97" spans="20:20">
      <c r="T97" s="38">
        <f t="shared" si="16"/>
        <v>0.15334487868454416</v>
      </c>
    </row>
    <row r="98" spans="20:20">
      <c r="T98" s="38">
        <f t="shared" si="16"/>
        <v>0.16673510560425639</v>
      </c>
    </row>
    <row r="99" spans="20:20">
      <c r="T99" s="38">
        <f t="shared" si="16"/>
        <v>0.23413258110014104</v>
      </c>
    </row>
    <row r="100" spans="20:20">
      <c r="T100" s="38">
        <f t="shared" si="16"/>
        <v>0.24752280801985327</v>
      </c>
    </row>
    <row r="101" spans="20:20">
      <c r="T101" s="38">
        <f t="shared" si="16"/>
        <v>0.30108371569870201</v>
      </c>
    </row>
    <row r="102" spans="20:20">
      <c r="T102" s="38">
        <f t="shared" si="16"/>
        <v>0.30108371569870201</v>
      </c>
    </row>
    <row r="103" spans="20:20">
      <c r="T103" s="38">
        <f t="shared" si="16"/>
        <v>0.30108371569870201</v>
      </c>
    </row>
    <row r="104" spans="20:20">
      <c r="T104" s="38">
        <f t="shared" si="16"/>
        <v>0.28769348877898998</v>
      </c>
    </row>
    <row r="105" spans="20:20">
      <c r="T105" s="38">
        <f t="shared" si="16"/>
        <v>0.27430326185927772</v>
      </c>
    </row>
    <row r="106" spans="20:20">
      <c r="T106" s="38">
        <f t="shared" si="16"/>
        <v>0.27430326185927772</v>
      </c>
    </row>
    <row r="107" spans="20:20">
      <c r="T107" s="38">
        <f t="shared" si="16"/>
        <v>0.27430326185927772</v>
      </c>
    </row>
    <row r="108" spans="20:20">
      <c r="T108" s="38" t="e">
        <f t="shared" si="16"/>
        <v>#DIV/0!</v>
      </c>
    </row>
  </sheetData>
  <mergeCells count="4">
    <mergeCell ref="A3:L3"/>
    <mergeCell ref="A1:L1"/>
    <mergeCell ref="C7:F7"/>
    <mergeCell ref="B6:B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7"/>
  <sheetViews>
    <sheetView view="pageBreakPreview" topLeftCell="A31" zoomScale="85" zoomScaleNormal="160" zoomScaleSheetLayoutView="85" workbookViewId="0">
      <selection activeCell="B63" sqref="B63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1"/>
      <c r="N1" s="31"/>
    </row>
    <row r="2" spans="1:33" ht="3" customHeight="1">
      <c r="M2" s="23"/>
      <c r="N2" s="23"/>
    </row>
    <row r="3" spans="1:33" ht="36.75" customHeight="1">
      <c r="A3" s="39" t="s">
        <v>20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5" t="s">
        <v>30</v>
      </c>
      <c r="N3" s="32"/>
    </row>
    <row r="6" spans="1:33" ht="42" customHeight="1">
      <c r="B6" s="43" t="s">
        <v>1</v>
      </c>
      <c r="C6" s="33" t="s">
        <v>2</v>
      </c>
      <c r="D6" s="33" t="s">
        <v>0</v>
      </c>
      <c r="E6" s="33" t="s">
        <v>18</v>
      </c>
      <c r="F6" s="34" t="s">
        <v>19</v>
      </c>
    </row>
    <row r="7" spans="1:33">
      <c r="B7" s="43"/>
      <c r="C7" s="41" t="s">
        <v>17</v>
      </c>
      <c r="D7" s="41"/>
      <c r="E7" s="41"/>
      <c r="F7" s="42"/>
    </row>
    <row r="8" spans="1:33">
      <c r="B8" s="24">
        <v>1</v>
      </c>
      <c r="C8" s="25">
        <v>17.760000000000002</v>
      </c>
      <c r="D8" s="25">
        <f>'[1]01'!$D$10</f>
        <v>18.93</v>
      </c>
      <c r="E8" s="25">
        <f>'[1]01'!$F$10</f>
        <v>19.53</v>
      </c>
      <c r="F8" s="25">
        <f>'[1]01'!$G$10</f>
        <v>19.880000000000003</v>
      </c>
    </row>
    <row r="9" spans="1:33">
      <c r="B9" s="26">
        <v>2</v>
      </c>
      <c r="C9" s="27">
        <v>17.760000000000002</v>
      </c>
      <c r="D9" s="27">
        <f>'[1]02'!$D$10</f>
        <v>19.23</v>
      </c>
      <c r="E9" s="27">
        <f>'[1]02'!$F$10</f>
        <v>19.53</v>
      </c>
      <c r="F9" s="27">
        <f>'[1]02'!$G$10</f>
        <v>19.880000000000003</v>
      </c>
    </row>
    <row r="10" spans="1:33">
      <c r="B10" s="28">
        <v>3</v>
      </c>
      <c r="C10" s="25">
        <v>17.760000000000002</v>
      </c>
      <c r="D10" s="25">
        <f>'[1]03'!$D$10</f>
        <v>19.23</v>
      </c>
      <c r="E10" s="25">
        <f>'[1]03'!$F$10</f>
        <v>19.53</v>
      </c>
      <c r="F10" s="25">
        <f>'[1]03'!$G$10</f>
        <v>19.880000000000003</v>
      </c>
    </row>
    <row r="11" spans="1:33">
      <c r="B11" s="26">
        <v>4</v>
      </c>
      <c r="C11" s="27">
        <v>17.760000000000002</v>
      </c>
      <c r="D11" s="27">
        <f>'[1]04'!$D$10</f>
        <v>19.53</v>
      </c>
      <c r="E11" s="27">
        <f>'[1]04'!$F$10</f>
        <v>20.13</v>
      </c>
      <c r="F11" s="27">
        <f>'[1]04'!$G$10</f>
        <v>20.48</v>
      </c>
    </row>
    <row r="12" spans="1:33">
      <c r="B12" s="28">
        <v>5</v>
      </c>
      <c r="C12" s="25">
        <v>17.760000000000002</v>
      </c>
      <c r="D12" s="25">
        <f>'[1]05'!$D$10</f>
        <v>19.53</v>
      </c>
      <c r="E12" s="25">
        <f>'[1]05'!$F$10</f>
        <v>20.13</v>
      </c>
      <c r="F12" s="25">
        <f>'[1]05'!$G$10</f>
        <v>20.48</v>
      </c>
    </row>
    <row r="13" spans="1:33">
      <c r="B13" s="26">
        <v>6</v>
      </c>
      <c r="C13" s="27">
        <v>17.760000000000002</v>
      </c>
      <c r="D13" s="27">
        <f>'[1]06'!$D$10</f>
        <v>20.13</v>
      </c>
      <c r="E13" s="27">
        <f>'[1]06'!$F$10</f>
        <v>20.73</v>
      </c>
      <c r="F13" s="27">
        <f>'[1]06'!$G$10</f>
        <v>21.08</v>
      </c>
    </row>
    <row r="14" spans="1:33">
      <c r="B14" s="28">
        <v>7</v>
      </c>
      <c r="C14" s="25">
        <v>17.760000000000002</v>
      </c>
      <c r="D14" s="25">
        <f>'[1]07'!$D$10</f>
        <v>20.13</v>
      </c>
      <c r="E14" s="25">
        <f>'[1]07'!$F$10</f>
        <v>20.73</v>
      </c>
      <c r="F14" s="25">
        <f>'[1]07'!$G$10</f>
        <v>21.08</v>
      </c>
    </row>
    <row r="15" spans="1:33">
      <c r="B15" s="26">
        <v>8</v>
      </c>
      <c r="C15" s="27">
        <v>17.760000000000002</v>
      </c>
      <c r="D15" s="27">
        <f>'[1]08'!$D$10</f>
        <v>20.13</v>
      </c>
      <c r="E15" s="27">
        <f>'[1]08'!$F$10</f>
        <v>20.73</v>
      </c>
      <c r="F15" s="27">
        <f>'[1]08'!$G$10</f>
        <v>21.08</v>
      </c>
    </row>
    <row r="16" spans="1:33">
      <c r="B16" s="28">
        <v>9</v>
      </c>
      <c r="C16" s="25">
        <v>17.760000000000002</v>
      </c>
      <c r="D16" s="25">
        <f>'[1]09'!$D$10</f>
        <v>20.13</v>
      </c>
      <c r="E16" s="25">
        <f>'[1]09'!$F$10</f>
        <v>20.73</v>
      </c>
      <c r="F16" s="25">
        <f>'[1]09'!$G$10</f>
        <v>21.08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6">
        <v>10</v>
      </c>
      <c r="C17" s="27">
        <v>17.760000000000002</v>
      </c>
      <c r="D17" s="27">
        <f>'[1]10'!$D$10</f>
        <v>20.333905496856705</v>
      </c>
      <c r="E17" s="27">
        <f>'[1]10'!$F$10</f>
        <v>20.933905496856706</v>
      </c>
      <c r="F17" s="27">
        <f>'[1]10'!$G$10</f>
        <v>21.283905496856708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8">
        <v>11</v>
      </c>
      <c r="C18" s="25">
        <v>17.760000000000002</v>
      </c>
      <c r="D18" s="25">
        <f>'[1]11'!$D$10</f>
        <v>20.333905496856705</v>
      </c>
      <c r="E18" s="25">
        <f>'[1]11'!$F$10</f>
        <v>20.933905496856706</v>
      </c>
      <c r="F18" s="25">
        <f>'[1]11'!$G$10</f>
        <v>21.283905496856708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6">
        <v>12</v>
      </c>
      <c r="C19" s="27">
        <v>17.760000000000002</v>
      </c>
      <c r="D19" s="27">
        <f>'[1]12'!$D$10</f>
        <v>20.63</v>
      </c>
      <c r="E19" s="27">
        <f>'[1]12'!$F$10</f>
        <v>21.23</v>
      </c>
      <c r="F19" s="27">
        <f>'[1]12'!$G$10</f>
        <v>21.58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8">
        <v>13</v>
      </c>
      <c r="C20" s="25">
        <v>17.760000000000002</v>
      </c>
      <c r="D20" s="25">
        <f>'[1]13'!$D$10</f>
        <v>20.63</v>
      </c>
      <c r="E20" s="25">
        <f>'[1]13'!$F$10</f>
        <v>21.23</v>
      </c>
      <c r="F20" s="25">
        <f>'[1]13'!$G$10</f>
        <v>21.58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6">
        <v>14</v>
      </c>
      <c r="C21" s="27">
        <v>17.760000000000002</v>
      </c>
      <c r="D21" s="27">
        <f>'[1]14'!$D$10</f>
        <v>20.9</v>
      </c>
      <c r="E21" s="27">
        <f>'[1]14'!$F$10</f>
        <v>21.5</v>
      </c>
      <c r="F21" s="27">
        <f>'[1]14'!$G$10</f>
        <v>21.85</v>
      </c>
      <c r="S21" s="2"/>
      <c r="T21" s="3" t="s">
        <v>24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8">
        <v>15</v>
      </c>
      <c r="C22" s="25">
        <v>17.760000000000002</v>
      </c>
      <c r="D22" s="25">
        <f>'[1]15'!$D$10</f>
        <v>20.9</v>
      </c>
      <c r="E22" s="25">
        <f>'[1]15'!$F$10</f>
        <v>21.5</v>
      </c>
      <c r="F22" s="25">
        <f>'[1]15'!$G$10</f>
        <v>21.85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6">
        <v>16</v>
      </c>
      <c r="C23" s="27">
        <v>17.760000000000002</v>
      </c>
      <c r="D23" s="27">
        <f>'[1]16'!$D$10</f>
        <v>20.9</v>
      </c>
      <c r="E23" s="27">
        <f>'[1]16'!$F$10</f>
        <v>21.5</v>
      </c>
      <c r="F23" s="27">
        <f>'[1]16'!$G$10</f>
        <v>21.85</v>
      </c>
      <c r="S23" s="2"/>
      <c r="T23" s="5">
        <v>2015</v>
      </c>
      <c r="U23" s="6">
        <v>17.28</v>
      </c>
      <c r="V23" s="6">
        <v>17.73</v>
      </c>
      <c r="W23" s="6">
        <v>17.73</v>
      </c>
      <c r="X23" s="6">
        <v>17.73</v>
      </c>
      <c r="Y23" s="6">
        <v>17.43</v>
      </c>
      <c r="Z23" s="9">
        <v>17.510000000000002</v>
      </c>
      <c r="AA23" s="6"/>
      <c r="AB23" s="6"/>
      <c r="AC23" s="6">
        <v>17.73</v>
      </c>
      <c r="AD23" s="6">
        <v>17.579999999999998</v>
      </c>
      <c r="AE23" s="6">
        <v>17.13</v>
      </c>
      <c r="AF23" s="6">
        <v>17.13</v>
      </c>
      <c r="AG23" s="10">
        <f>AVERAGE(U23:AF23)</f>
        <v>17.498000000000001</v>
      </c>
    </row>
    <row r="24" spans="2:33">
      <c r="B24" s="28">
        <v>17</v>
      </c>
      <c r="C24" s="25">
        <v>17.760000000000002</v>
      </c>
      <c r="D24" s="25">
        <f>'[1]17'!$D$10</f>
        <v>21.2</v>
      </c>
      <c r="E24" s="25">
        <f>'[1]17'!$F$10</f>
        <v>21.8</v>
      </c>
      <c r="F24" s="25">
        <f>'[1]17'!$G$10</f>
        <v>22.15</v>
      </c>
      <c r="S24" s="2"/>
      <c r="T24" s="5">
        <v>2016</v>
      </c>
      <c r="U24" s="6">
        <v>17.13</v>
      </c>
      <c r="V24" s="6">
        <v>16.829999999999998</v>
      </c>
      <c r="W24" s="6">
        <v>16.23</v>
      </c>
      <c r="X24" s="6">
        <v>16.23</v>
      </c>
      <c r="Y24" s="6">
        <v>16.23</v>
      </c>
      <c r="Z24" s="9"/>
      <c r="AA24" s="6"/>
      <c r="AB24" s="6"/>
      <c r="AC24" s="6">
        <v>15.03</v>
      </c>
      <c r="AD24" s="6">
        <v>15.03</v>
      </c>
      <c r="AE24" s="6">
        <v>15.11</v>
      </c>
      <c r="AF24" s="6">
        <v>15.33</v>
      </c>
      <c r="AG24" s="10">
        <f t="shared" ref="AG24:AG31" si="0">AVERAGE(U24:AF24)</f>
        <v>15.905555555555557</v>
      </c>
    </row>
    <row r="25" spans="2:33">
      <c r="B25" s="26">
        <v>18</v>
      </c>
      <c r="C25" s="27">
        <v>17.760000000000002</v>
      </c>
      <c r="D25" s="27">
        <f>'[1]18'!$D$10</f>
        <v>21.5</v>
      </c>
      <c r="E25" s="27">
        <f>'[1]18'!$F$10</f>
        <v>22.1</v>
      </c>
      <c r="F25" s="27">
        <f>'[1]18'!$G$10</f>
        <v>22.45</v>
      </c>
      <c r="G25" s="1"/>
      <c r="S25" s="2"/>
      <c r="T25" s="5">
        <v>2017</v>
      </c>
      <c r="U25" s="6">
        <v>15.33</v>
      </c>
      <c r="V25" s="6">
        <v>15.33</v>
      </c>
      <c r="W25" s="6">
        <v>15.33</v>
      </c>
      <c r="X25" s="6">
        <v>15.33</v>
      </c>
      <c r="Y25" s="6">
        <v>15.63</v>
      </c>
      <c r="Z25" s="9">
        <v>16.079999999999998</v>
      </c>
      <c r="AA25" s="6"/>
      <c r="AB25" s="6"/>
      <c r="AC25" s="6">
        <v>17.43</v>
      </c>
      <c r="AD25" s="6">
        <v>17.43</v>
      </c>
      <c r="AE25" s="6">
        <v>17.43</v>
      </c>
      <c r="AF25" s="6">
        <v>17.73</v>
      </c>
      <c r="AG25" s="10">
        <f t="shared" si="0"/>
        <v>16.305</v>
      </c>
    </row>
    <row r="26" spans="2:33">
      <c r="B26" s="28">
        <v>19</v>
      </c>
      <c r="C26" s="25">
        <v>17.760000000000002</v>
      </c>
      <c r="D26" s="25">
        <f>'[1]19'!$D$10</f>
        <v>21.5</v>
      </c>
      <c r="E26" s="25">
        <f>'[1]19'!$F$10</f>
        <v>22.1</v>
      </c>
      <c r="F26" s="25">
        <f>'[1]19'!$G$10</f>
        <v>22.45</v>
      </c>
      <c r="S26" s="2"/>
      <c r="T26" s="5">
        <v>2018</v>
      </c>
      <c r="U26" s="6">
        <v>17.73</v>
      </c>
      <c r="V26" s="6">
        <v>17.43</v>
      </c>
      <c r="W26" s="6">
        <v>17.43</v>
      </c>
      <c r="X26" s="6">
        <v>17.43</v>
      </c>
      <c r="Y26" s="6">
        <v>17.43</v>
      </c>
      <c r="Z26" s="9">
        <v>17.43</v>
      </c>
      <c r="AA26" s="6"/>
      <c r="AB26" s="6"/>
      <c r="AC26" s="6">
        <v>17.329999999999998</v>
      </c>
      <c r="AD26" s="6">
        <v>17.809999999999999</v>
      </c>
      <c r="AE26" s="6">
        <v>18.18</v>
      </c>
      <c r="AF26" s="6">
        <v>18.440000000000001</v>
      </c>
      <c r="AG26" s="10">
        <f t="shared" si="0"/>
        <v>17.663999999999998</v>
      </c>
    </row>
    <row r="27" spans="2:33">
      <c r="B27" s="26">
        <v>20</v>
      </c>
      <c r="C27" s="27">
        <v>17.760000000000002</v>
      </c>
      <c r="D27" s="27">
        <f>'[1]20'!$D$10</f>
        <v>21.5</v>
      </c>
      <c r="E27" s="27">
        <f>'[1]20'!$F$10</f>
        <v>22.1</v>
      </c>
      <c r="F27" s="27">
        <f>'[1]20'!$G$10</f>
        <v>22.45</v>
      </c>
      <c r="S27" s="2"/>
      <c r="T27" s="5">
        <v>2019</v>
      </c>
      <c r="U27" s="6">
        <v>18.54</v>
      </c>
      <c r="V27" s="6">
        <v>18.54</v>
      </c>
      <c r="W27" s="6">
        <v>18.38</v>
      </c>
      <c r="X27" s="6">
        <v>18.329999999999998</v>
      </c>
      <c r="Y27" s="6">
        <v>18.18</v>
      </c>
      <c r="Z27" s="9">
        <v>18.03</v>
      </c>
      <c r="AA27" s="6"/>
      <c r="AB27" s="6"/>
      <c r="AC27" s="6">
        <v>17.43</v>
      </c>
      <c r="AD27" s="6">
        <v>17.43</v>
      </c>
      <c r="AE27" s="6">
        <v>17.43</v>
      </c>
      <c r="AF27" s="6">
        <v>17.43</v>
      </c>
      <c r="AG27" s="10">
        <f t="shared" si="0"/>
        <v>17.972000000000001</v>
      </c>
    </row>
    <row r="28" spans="2:33">
      <c r="B28" s="28">
        <v>21</v>
      </c>
      <c r="C28" s="25">
        <v>17.760000000000002</v>
      </c>
      <c r="D28" s="25">
        <f>'[1]21'!$D$10</f>
        <v>21.5</v>
      </c>
      <c r="E28" s="25">
        <f>'[1]21'!$F$10</f>
        <v>22.1</v>
      </c>
      <c r="F28" s="25">
        <f>'[1]21'!$G$10</f>
        <v>22.45</v>
      </c>
      <c r="S28" s="2"/>
      <c r="T28" s="5">
        <v>2020</v>
      </c>
      <c r="U28" s="6">
        <v>18.149999999999999</v>
      </c>
      <c r="V28" s="6">
        <v>18.554999999999996</v>
      </c>
      <c r="W28" s="6">
        <v>18.25375</v>
      </c>
      <c r="X28" s="6">
        <v>18.63</v>
      </c>
      <c r="Y28" s="6">
        <v>17.574999999999999</v>
      </c>
      <c r="Z28" s="9"/>
      <c r="AA28" s="6"/>
      <c r="AB28" s="6"/>
      <c r="AC28" s="6">
        <v>17.28</v>
      </c>
      <c r="AD28" s="6">
        <v>17.55</v>
      </c>
      <c r="AE28" s="6">
        <v>18.329999999999998</v>
      </c>
      <c r="AF28" s="6">
        <v>18.63</v>
      </c>
      <c r="AG28" s="10">
        <f t="shared" si="0"/>
        <v>18.105972222222221</v>
      </c>
    </row>
    <row r="29" spans="2:33">
      <c r="B29" s="26">
        <v>22</v>
      </c>
      <c r="C29" s="27">
        <v>17.760000000000002</v>
      </c>
      <c r="D29" s="27">
        <f>'[1]22'!$D$10</f>
        <v>21.5</v>
      </c>
      <c r="E29" s="27">
        <f>'[1]22'!$F$10</f>
        <v>22.1</v>
      </c>
      <c r="F29" s="27">
        <f>'[1]22'!$G$10</f>
        <v>22.45</v>
      </c>
      <c r="S29" s="2"/>
      <c r="T29" s="5" t="s">
        <v>26</v>
      </c>
      <c r="U29" s="6">
        <f>MAX(U23:U28)</f>
        <v>18.54</v>
      </c>
      <c r="V29" s="6">
        <f t="shared" ref="V29:AF29" si="1">MAX(V23:V28)</f>
        <v>18.554999999999996</v>
      </c>
      <c r="W29" s="6">
        <f t="shared" si="1"/>
        <v>18.38</v>
      </c>
      <c r="X29" s="6">
        <f t="shared" si="1"/>
        <v>18.63</v>
      </c>
      <c r="Y29" s="6">
        <f t="shared" si="1"/>
        <v>18.18</v>
      </c>
      <c r="Z29" s="6">
        <f t="shared" si="1"/>
        <v>18.03</v>
      </c>
      <c r="AA29" s="6">
        <f t="shared" si="1"/>
        <v>0</v>
      </c>
      <c r="AB29" s="6">
        <f t="shared" si="1"/>
        <v>0</v>
      </c>
      <c r="AC29" s="6">
        <f t="shared" si="1"/>
        <v>17.73</v>
      </c>
      <c r="AD29" s="6">
        <f t="shared" si="1"/>
        <v>17.809999999999999</v>
      </c>
      <c r="AE29" s="6">
        <f t="shared" si="1"/>
        <v>18.329999999999998</v>
      </c>
      <c r="AF29" s="6">
        <f t="shared" si="1"/>
        <v>18.63</v>
      </c>
      <c r="AG29" s="10">
        <f t="shared" si="0"/>
        <v>15.234583333333333</v>
      </c>
    </row>
    <row r="30" spans="2:33">
      <c r="B30" s="28">
        <v>23</v>
      </c>
      <c r="C30" s="25">
        <v>17.760000000000002</v>
      </c>
      <c r="D30" s="25">
        <f>'[1]23'!$D$10</f>
        <v>21.2</v>
      </c>
      <c r="E30" s="25">
        <f>'[1]23'!$F$10</f>
        <v>21.8</v>
      </c>
      <c r="F30" s="25">
        <f>'[1]23'!$G$10</f>
        <v>22.15</v>
      </c>
      <c r="S30" s="2"/>
      <c r="T30" s="5" t="s">
        <v>27</v>
      </c>
      <c r="U30" s="6">
        <f>MIN(U23:U28)</f>
        <v>15.33</v>
      </c>
      <c r="V30" s="6">
        <f t="shared" ref="V30:AF30" si="2">MIN(V23:V28)</f>
        <v>15.33</v>
      </c>
      <c r="W30" s="6">
        <f t="shared" si="2"/>
        <v>15.33</v>
      </c>
      <c r="X30" s="6">
        <f t="shared" si="2"/>
        <v>15.33</v>
      </c>
      <c r="Y30" s="6">
        <f t="shared" si="2"/>
        <v>15.63</v>
      </c>
      <c r="Z30" s="6">
        <f t="shared" si="2"/>
        <v>16.079999999999998</v>
      </c>
      <c r="AA30" s="6">
        <f t="shared" si="2"/>
        <v>0</v>
      </c>
      <c r="AB30" s="6">
        <f t="shared" si="2"/>
        <v>0</v>
      </c>
      <c r="AC30" s="6">
        <f t="shared" si="2"/>
        <v>15.03</v>
      </c>
      <c r="AD30" s="6">
        <f t="shared" si="2"/>
        <v>15.03</v>
      </c>
      <c r="AE30" s="6">
        <f t="shared" si="2"/>
        <v>15.11</v>
      </c>
      <c r="AF30" s="6">
        <f t="shared" si="2"/>
        <v>15.33</v>
      </c>
      <c r="AG30" s="10">
        <f t="shared" si="0"/>
        <v>12.794166666666667</v>
      </c>
    </row>
    <row r="31" spans="2:33">
      <c r="B31" s="26">
        <v>24</v>
      </c>
      <c r="C31" s="27">
        <v>17.760000000000002</v>
      </c>
      <c r="D31" s="27">
        <f>'[1]24'!$D$10</f>
        <v>21.2</v>
      </c>
      <c r="E31" s="27">
        <f>'[1]24'!$F$10</f>
        <v>21.8</v>
      </c>
      <c r="F31" s="27">
        <f>'[1]24'!$G$10</f>
        <v>22.15</v>
      </c>
      <c r="S31" s="2"/>
      <c r="T31" s="5" t="s">
        <v>28</v>
      </c>
      <c r="U31" s="6">
        <f>AVERAGE(U23:U28)</f>
        <v>17.36</v>
      </c>
      <c r="V31" s="6">
        <f t="shared" ref="V31:AF31" si="3">AVERAGE(V23:V28)</f>
        <v>17.402499999999996</v>
      </c>
      <c r="W31" s="6">
        <f t="shared" si="3"/>
        <v>17.225624999999997</v>
      </c>
      <c r="X31" s="6">
        <f t="shared" si="3"/>
        <v>17.279999999999998</v>
      </c>
      <c r="Y31" s="6">
        <f t="shared" si="3"/>
        <v>17.079166666666669</v>
      </c>
      <c r="Z31" s="6">
        <f t="shared" si="3"/>
        <v>17.262500000000003</v>
      </c>
      <c r="AA31" s="6" t="e">
        <f t="shared" si="3"/>
        <v>#DIV/0!</v>
      </c>
      <c r="AB31" s="6" t="e">
        <f t="shared" si="3"/>
        <v>#DIV/0!</v>
      </c>
      <c r="AC31" s="6">
        <f t="shared" si="3"/>
        <v>17.03833333333333</v>
      </c>
      <c r="AD31" s="6">
        <f t="shared" si="3"/>
        <v>17.138333333333332</v>
      </c>
      <c r="AE31" s="6">
        <f t="shared" si="3"/>
        <v>17.268333333333334</v>
      </c>
      <c r="AF31" s="6">
        <f t="shared" si="3"/>
        <v>17.448333333333334</v>
      </c>
      <c r="AG31" s="10" t="e">
        <f t="shared" si="0"/>
        <v>#DIV/0!</v>
      </c>
    </row>
    <row r="32" spans="2:33">
      <c r="B32" s="28">
        <v>25</v>
      </c>
      <c r="C32" s="25">
        <v>17.760000000000002</v>
      </c>
      <c r="D32" s="25">
        <f>'[1]25'!$D$10</f>
        <v>21.2</v>
      </c>
      <c r="E32" s="25">
        <f>'[1]25'!$F$10</f>
        <v>21.8</v>
      </c>
      <c r="F32" s="25">
        <f>'[1]25'!$G$10</f>
        <v>22.15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6">
        <v>26</v>
      </c>
      <c r="C33" s="27"/>
      <c r="D33" s="27"/>
      <c r="E33" s="27" t="s">
        <v>31</v>
      </c>
      <c r="F33" s="27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4">
        <v>27</v>
      </c>
      <c r="C34" s="25"/>
      <c r="D34" s="25"/>
      <c r="E34" s="25"/>
      <c r="F34" s="25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6">
        <v>28</v>
      </c>
      <c r="C35" s="27"/>
      <c r="D35" s="27"/>
      <c r="E35" s="27"/>
      <c r="F35" s="27"/>
      <c r="S35" s="2"/>
      <c r="T35" s="5" t="s">
        <v>29</v>
      </c>
      <c r="U35" s="6">
        <f t="shared" ref="U35:AF37" si="4">U29</f>
        <v>18.54</v>
      </c>
      <c r="V35" s="6">
        <f t="shared" si="4"/>
        <v>18.554999999999996</v>
      </c>
      <c r="W35" s="6">
        <f t="shared" si="4"/>
        <v>18.38</v>
      </c>
      <c r="X35" s="6">
        <f t="shared" si="4"/>
        <v>18.63</v>
      </c>
      <c r="Y35" s="6">
        <f t="shared" si="4"/>
        <v>18.18</v>
      </c>
      <c r="Z35" s="6">
        <f t="shared" si="4"/>
        <v>18.03</v>
      </c>
      <c r="AA35" s="6"/>
      <c r="AB35" s="6"/>
      <c r="AC35" s="6">
        <f t="shared" si="4"/>
        <v>17.73</v>
      </c>
      <c r="AD35" s="6">
        <f t="shared" si="4"/>
        <v>17.809999999999999</v>
      </c>
      <c r="AE35" s="6">
        <f t="shared" si="4"/>
        <v>18.329999999999998</v>
      </c>
      <c r="AF35" s="6">
        <f t="shared" si="4"/>
        <v>18.63</v>
      </c>
      <c r="AG35" s="4"/>
    </row>
    <row r="36" spans="2:33">
      <c r="B36" s="28">
        <v>29</v>
      </c>
      <c r="C36" s="25"/>
      <c r="D36" s="25"/>
      <c r="E36" s="25"/>
      <c r="F36" s="25"/>
      <c r="S36" s="2"/>
      <c r="T36" s="5"/>
      <c r="U36" s="6">
        <f t="shared" si="4"/>
        <v>15.33</v>
      </c>
      <c r="V36" s="6">
        <f t="shared" si="4"/>
        <v>15.33</v>
      </c>
      <c r="W36" s="6">
        <f t="shared" si="4"/>
        <v>15.33</v>
      </c>
      <c r="X36" s="6">
        <f t="shared" si="4"/>
        <v>15.33</v>
      </c>
      <c r="Y36" s="6">
        <f t="shared" si="4"/>
        <v>15.63</v>
      </c>
      <c r="Z36" s="6">
        <f t="shared" si="4"/>
        <v>16.079999999999998</v>
      </c>
      <c r="AA36" s="6"/>
      <c r="AB36" s="6"/>
      <c r="AC36" s="6">
        <f t="shared" si="4"/>
        <v>15.03</v>
      </c>
      <c r="AD36" s="6">
        <f t="shared" si="4"/>
        <v>15.03</v>
      </c>
      <c r="AE36" s="6">
        <f t="shared" si="4"/>
        <v>15.11</v>
      </c>
      <c r="AF36" s="6">
        <f t="shared" si="4"/>
        <v>15.33</v>
      </c>
      <c r="AG36" s="4"/>
    </row>
    <row r="37" spans="2:33">
      <c r="B37" s="26">
        <v>30</v>
      </c>
      <c r="C37" s="27"/>
      <c r="D37" s="27"/>
      <c r="E37" s="27"/>
      <c r="F37" s="27"/>
      <c r="S37" s="2"/>
      <c r="T37" s="7" t="str">
        <f>T31</f>
        <v>Promedio 2015 - 2020</v>
      </c>
      <c r="U37" s="11">
        <f t="shared" si="4"/>
        <v>17.36</v>
      </c>
      <c r="V37" s="11">
        <f t="shared" si="4"/>
        <v>17.402499999999996</v>
      </c>
      <c r="W37" s="11">
        <f t="shared" si="4"/>
        <v>17.225624999999997</v>
      </c>
      <c r="X37" s="11">
        <f t="shared" si="4"/>
        <v>17.279999999999998</v>
      </c>
      <c r="Y37" s="11">
        <f t="shared" si="4"/>
        <v>17.079166666666669</v>
      </c>
      <c r="Z37" s="11">
        <f t="shared" si="4"/>
        <v>17.262500000000003</v>
      </c>
      <c r="AA37" s="11"/>
      <c r="AB37" s="11"/>
      <c r="AC37" s="11">
        <f t="shared" si="4"/>
        <v>17.03833333333333</v>
      </c>
      <c r="AD37" s="11">
        <f t="shared" si="4"/>
        <v>17.138333333333332</v>
      </c>
      <c r="AE37" s="11">
        <f t="shared" si="4"/>
        <v>17.268333333333334</v>
      </c>
      <c r="AF37" s="11">
        <f t="shared" si="4"/>
        <v>17.448333333333334</v>
      </c>
      <c r="AG37" s="4"/>
    </row>
    <row r="38" spans="2:33">
      <c r="B38" s="28">
        <v>31</v>
      </c>
      <c r="C38" s="25"/>
      <c r="D38" s="25"/>
      <c r="E38" s="25"/>
      <c r="F38" s="25"/>
      <c r="S38" s="2"/>
      <c r="T38" s="5">
        <v>2021</v>
      </c>
      <c r="U38" s="12">
        <f>AVERAGE(D8:D11)</f>
        <v>19.23</v>
      </c>
      <c r="V38" s="12">
        <f>AVERAGE(D12:D15)</f>
        <v>19.979999999999997</v>
      </c>
      <c r="W38" s="12">
        <f>AVERAGE(D16:D19)</f>
        <v>20.356952748428352</v>
      </c>
      <c r="X38" s="12">
        <f>AVERAGE(D20:D24)</f>
        <v>20.905999999999999</v>
      </c>
      <c r="Y38" s="12">
        <f>AVERAGE(D25:D28)</f>
        <v>21.5</v>
      </c>
      <c r="Z38" s="12">
        <f>AVERAGE(D29:D32)</f>
        <v>21.275000000000002</v>
      </c>
      <c r="AA38" s="12"/>
      <c r="AB38" s="12"/>
      <c r="AC38" s="12">
        <f>AVERAGE(D42:D46)</f>
        <v>22.9</v>
      </c>
      <c r="AD38" s="12">
        <f>AVERAGE(D47:D50)</f>
        <v>24.490000000000002</v>
      </c>
      <c r="AE38" s="12">
        <f>AVERAGE(D51:D54)</f>
        <v>27.875</v>
      </c>
      <c r="AF38" s="12">
        <f>AVERAGE(D55:D59)</f>
        <v>28.130000000000003</v>
      </c>
      <c r="AG38" s="4"/>
    </row>
    <row r="39" spans="2:33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6">
        <v>34</v>
      </c>
      <c r="C41" s="27"/>
      <c r="D41" s="27"/>
      <c r="E41" s="27" t="s">
        <v>32</v>
      </c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8">
        <v>35</v>
      </c>
      <c r="C42" s="25">
        <v>22.404399999999999</v>
      </c>
      <c r="D42" s="25">
        <f>'[1]35'!$D$10</f>
        <v>22.84</v>
      </c>
      <c r="E42" s="25">
        <f>'[1]35'!$F$10</f>
        <v>23.44</v>
      </c>
      <c r="F42" s="25">
        <f>'[1]35'!$G$10</f>
        <v>23.790000000000003</v>
      </c>
      <c r="S42" s="2"/>
      <c r="T42" s="3" t="s">
        <v>25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6">
        <v>36</v>
      </c>
      <c r="C43" s="27">
        <v>22.404399999999999</v>
      </c>
      <c r="D43" s="27">
        <f>'[1]36'!$D$10</f>
        <v>22.84</v>
      </c>
      <c r="E43" s="27">
        <f>'[1]36'!$F$10</f>
        <v>23.44</v>
      </c>
      <c r="F43" s="27">
        <f>'[1]36'!$G$10</f>
        <v>23.790000000000003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8">
        <v>37</v>
      </c>
      <c r="C44" s="25">
        <v>22.404399999999999</v>
      </c>
      <c r="D44" s="25">
        <f>'[1]37'!$D$10</f>
        <v>22.84</v>
      </c>
      <c r="E44" s="25">
        <f>'[1]37'!$F$10</f>
        <v>23.44</v>
      </c>
      <c r="F44" s="25">
        <f>'[1]37'!$G$10</f>
        <v>23.790000000000003</v>
      </c>
      <c r="S44" s="2"/>
      <c r="T44" s="5">
        <v>2015</v>
      </c>
      <c r="U44" s="6">
        <v>19.810000000000002</v>
      </c>
      <c r="V44" s="6">
        <v>19.939999999999998</v>
      </c>
      <c r="W44" s="6">
        <v>20.39</v>
      </c>
      <c r="X44" s="6">
        <v>20.96</v>
      </c>
      <c r="Y44" s="6">
        <v>20.96</v>
      </c>
      <c r="Z44" s="9">
        <v>20.6</v>
      </c>
      <c r="AA44" s="6">
        <v>20.6</v>
      </c>
      <c r="AB44" s="6">
        <v>20.6</v>
      </c>
      <c r="AC44" s="6">
        <v>20.78</v>
      </c>
      <c r="AD44" s="6">
        <v>20.03</v>
      </c>
      <c r="AE44" s="6">
        <v>20.03</v>
      </c>
      <c r="AF44" s="6">
        <v>19.43</v>
      </c>
      <c r="AG44" s="10">
        <f>AVERAGE(U44:AF44)</f>
        <v>20.344166666666666</v>
      </c>
    </row>
    <row r="45" spans="2:33">
      <c r="B45" s="26">
        <v>38</v>
      </c>
      <c r="C45" s="27">
        <v>22.404399999999999</v>
      </c>
      <c r="D45" s="27">
        <f>'[1]38'!$D$10</f>
        <v>22.84</v>
      </c>
      <c r="E45" s="27">
        <f>'[1]38'!$F$10</f>
        <v>23.44</v>
      </c>
      <c r="F45" s="27">
        <f>'[1]38'!$G$10</f>
        <v>23.790000000000003</v>
      </c>
      <c r="S45" s="2"/>
      <c r="T45" s="5">
        <v>2016</v>
      </c>
      <c r="U45" s="6">
        <v>19.43</v>
      </c>
      <c r="V45" s="6">
        <v>19.28</v>
      </c>
      <c r="W45" s="6">
        <v>19.160000000000004</v>
      </c>
      <c r="X45" s="6">
        <v>19.160000000000004</v>
      </c>
      <c r="Y45" s="6">
        <v>19.160000000000004</v>
      </c>
      <c r="Z45" s="9">
        <v>18.660000000000004</v>
      </c>
      <c r="AA45" s="6">
        <v>18.660000000000004</v>
      </c>
      <c r="AB45" s="6">
        <v>17.170000000000002</v>
      </c>
      <c r="AC45" s="6">
        <v>17.04</v>
      </c>
      <c r="AD45" s="6">
        <v>17.04</v>
      </c>
      <c r="AE45" s="6">
        <v>17.14</v>
      </c>
      <c r="AF45" s="6">
        <v>17.78</v>
      </c>
      <c r="AG45" s="10">
        <f t="shared" ref="AG45:AG52" si="5">AVERAGE(U45:AF45)</f>
        <v>18.306666666666665</v>
      </c>
    </row>
    <row r="46" spans="2:33">
      <c r="B46" s="28">
        <v>39</v>
      </c>
      <c r="C46" s="25">
        <v>22.404399999999999</v>
      </c>
      <c r="D46" s="25">
        <f>'[1]39'!$D$10</f>
        <v>23.14</v>
      </c>
      <c r="E46" s="25">
        <f>'[1]39'!$F$10</f>
        <v>23.74</v>
      </c>
      <c r="F46" s="25">
        <f>'[1]39'!$G$10</f>
        <v>24.39</v>
      </c>
      <c r="S46" s="2"/>
      <c r="T46" s="5">
        <v>2017</v>
      </c>
      <c r="U46" s="6">
        <v>18.660000000000004</v>
      </c>
      <c r="V46" s="6">
        <v>18.660000000000004</v>
      </c>
      <c r="W46" s="6">
        <v>18.200000000000003</v>
      </c>
      <c r="X46" s="6">
        <v>18.200000000000003</v>
      </c>
      <c r="Y46" s="6">
        <v>18.700000000000003</v>
      </c>
      <c r="Z46" s="9">
        <v>18.979999999999997</v>
      </c>
      <c r="AA46" s="6">
        <v>18.979999999999997</v>
      </c>
      <c r="AB46" s="6">
        <v>19.07</v>
      </c>
      <c r="AC46" s="6">
        <v>19.950000000000003</v>
      </c>
      <c r="AD46" s="6">
        <v>19.350000000000001</v>
      </c>
      <c r="AE46" s="6">
        <v>19.350000000000001</v>
      </c>
      <c r="AF46" s="6">
        <v>19.82</v>
      </c>
      <c r="AG46" s="10">
        <f t="shared" si="5"/>
        <v>18.993333333333329</v>
      </c>
    </row>
    <row r="47" spans="2:33">
      <c r="B47" s="26">
        <v>40</v>
      </c>
      <c r="C47" s="27">
        <v>22.404399999999999</v>
      </c>
      <c r="D47" s="27">
        <f>'[1]40'!$D$10</f>
        <v>23.44</v>
      </c>
      <c r="E47" s="27">
        <f>'[1]40'!$F$10</f>
        <v>24.04</v>
      </c>
      <c r="F47" s="27">
        <f>'[1]40'!$G$10</f>
        <v>24.99</v>
      </c>
      <c r="S47" s="2"/>
      <c r="T47" s="5">
        <v>2018</v>
      </c>
      <c r="U47" s="6">
        <v>20.049999999999997</v>
      </c>
      <c r="V47" s="6">
        <v>20.049999999999997</v>
      </c>
      <c r="W47" s="6">
        <v>20.090000000000003</v>
      </c>
      <c r="X47" s="6">
        <v>20.78</v>
      </c>
      <c r="Y47" s="6">
        <v>20.71</v>
      </c>
      <c r="Z47" s="9">
        <v>20.950000000000003</v>
      </c>
      <c r="AA47" s="6">
        <v>21.009999999999998</v>
      </c>
      <c r="AB47" s="6">
        <v>19.880000000000003</v>
      </c>
      <c r="AC47" s="6">
        <v>20.6</v>
      </c>
      <c r="AD47" s="6">
        <v>21.160000000000004</v>
      </c>
      <c r="AE47" s="6">
        <v>21.229999999999997</v>
      </c>
      <c r="AF47" s="6">
        <v>22.47</v>
      </c>
      <c r="AG47" s="10">
        <f t="shared" si="5"/>
        <v>20.748333333333331</v>
      </c>
    </row>
    <row r="48" spans="2:33">
      <c r="B48" s="28">
        <v>41</v>
      </c>
      <c r="C48" s="25">
        <v>22.404399999999999</v>
      </c>
      <c r="D48" s="25">
        <f>'[1]41'!$D$10</f>
        <v>23.74</v>
      </c>
      <c r="E48" s="25">
        <f>'[1]41'!$F$10</f>
        <v>24.34</v>
      </c>
      <c r="F48" s="25">
        <f>'[1]41'!$G$10</f>
        <v>24.69</v>
      </c>
      <c r="S48" s="2"/>
      <c r="T48" s="5">
        <v>2019</v>
      </c>
      <c r="U48" s="6">
        <v>21.880000000000003</v>
      </c>
      <c r="V48" s="6">
        <v>21.68</v>
      </c>
      <c r="W48" s="6">
        <v>21.21</v>
      </c>
      <c r="X48" s="6">
        <v>21.08</v>
      </c>
      <c r="Y48" s="6">
        <v>20.97</v>
      </c>
      <c r="Z48" s="9">
        <v>20.939999999999998</v>
      </c>
      <c r="AA48" s="6">
        <v>21.369999999999997</v>
      </c>
      <c r="AB48" s="6">
        <v>21.369999999999997</v>
      </c>
      <c r="AC48" s="6">
        <v>21.07</v>
      </c>
      <c r="AD48" s="6">
        <v>21.200000000000003</v>
      </c>
      <c r="AE48" s="6">
        <v>21.259999999999998</v>
      </c>
      <c r="AF48" s="6">
        <v>21.259999999999998</v>
      </c>
      <c r="AG48" s="10">
        <f t="shared" si="5"/>
        <v>21.274166666666662</v>
      </c>
    </row>
    <row r="49" spans="2:33">
      <c r="B49" s="26">
        <v>42</v>
      </c>
      <c r="C49" s="27">
        <v>22.404399999999999</v>
      </c>
      <c r="D49" s="27">
        <f>'[1]42'!$D$10</f>
        <v>25.24</v>
      </c>
      <c r="E49" s="27">
        <f>'[1]42'!$F$10</f>
        <v>25.84</v>
      </c>
      <c r="F49" s="27">
        <f>'[1]42'!$G$10</f>
        <v>26.19</v>
      </c>
      <c r="S49" s="2"/>
      <c r="T49" s="5">
        <v>2020</v>
      </c>
      <c r="U49" s="6">
        <v>19</v>
      </c>
      <c r="V49" s="6">
        <v>19.360000000000003</v>
      </c>
      <c r="W49" s="6">
        <v>19.03</v>
      </c>
      <c r="X49" s="6">
        <v>19.48</v>
      </c>
      <c r="Y49" s="6">
        <v>18.425000000000001</v>
      </c>
      <c r="Z49" s="9"/>
      <c r="AA49" s="6"/>
      <c r="AB49" s="6"/>
      <c r="AC49" s="6">
        <v>18.48</v>
      </c>
      <c r="AD49" s="6">
        <v>18.5</v>
      </c>
      <c r="AE49" s="6">
        <v>19.130000000000003</v>
      </c>
      <c r="AF49" s="6">
        <v>19.28</v>
      </c>
      <c r="AG49" s="10">
        <f t="shared" si="5"/>
        <v>18.965</v>
      </c>
    </row>
    <row r="50" spans="2:33">
      <c r="B50" s="28">
        <v>43</v>
      </c>
      <c r="C50" s="25">
        <v>22.404399999999999</v>
      </c>
      <c r="D50" s="25">
        <f>'[1]43'!$D$10</f>
        <v>25.54</v>
      </c>
      <c r="E50" s="25">
        <f>'[1]43'!$F$10</f>
        <v>26.14</v>
      </c>
      <c r="F50" s="25">
        <f>'[1]43'!$G$10</f>
        <v>26.49</v>
      </c>
      <c r="S50" s="2"/>
      <c r="T50" s="5" t="s">
        <v>26</v>
      </c>
      <c r="U50" s="6">
        <f>MAX(U44:U49)</f>
        <v>21.880000000000003</v>
      </c>
      <c r="V50" s="6">
        <f t="shared" ref="V50:AF50" si="6">MAX(V44:V49)</f>
        <v>21.68</v>
      </c>
      <c r="W50" s="6">
        <f t="shared" si="6"/>
        <v>21.21</v>
      </c>
      <c r="X50" s="6">
        <f t="shared" si="6"/>
        <v>21.08</v>
      </c>
      <c r="Y50" s="6">
        <f t="shared" si="6"/>
        <v>20.97</v>
      </c>
      <c r="Z50" s="6">
        <f t="shared" si="6"/>
        <v>20.950000000000003</v>
      </c>
      <c r="AA50" s="6">
        <f t="shared" si="6"/>
        <v>21.369999999999997</v>
      </c>
      <c r="AB50" s="6">
        <f t="shared" si="6"/>
        <v>21.369999999999997</v>
      </c>
      <c r="AC50" s="6">
        <f t="shared" si="6"/>
        <v>21.07</v>
      </c>
      <c r="AD50" s="6">
        <f t="shared" si="6"/>
        <v>21.200000000000003</v>
      </c>
      <c r="AE50" s="6">
        <f t="shared" si="6"/>
        <v>21.259999999999998</v>
      </c>
      <c r="AF50" s="6">
        <f t="shared" si="6"/>
        <v>22.47</v>
      </c>
      <c r="AG50" s="10">
        <f t="shared" si="5"/>
        <v>21.375833333333333</v>
      </c>
    </row>
    <row r="51" spans="2:33">
      <c r="B51" s="26">
        <v>44</v>
      </c>
      <c r="C51" s="27">
        <v>22.404399999999999</v>
      </c>
      <c r="D51" s="27">
        <f>'[1]44'!$D$10</f>
        <v>27.05</v>
      </c>
      <c r="E51" s="27">
        <f>'[1]44'!$F$10</f>
        <v>27.65</v>
      </c>
      <c r="F51" s="27">
        <f>'[1]44'!$G$10</f>
        <v>28</v>
      </c>
      <c r="S51" s="2"/>
      <c r="T51" s="5" t="s">
        <v>27</v>
      </c>
      <c r="U51" s="6">
        <f>MIN(U44:U49)</f>
        <v>18.660000000000004</v>
      </c>
      <c r="V51" s="6">
        <f t="shared" ref="V51:AF51" si="7">MIN(V44:V49)</f>
        <v>18.660000000000004</v>
      </c>
      <c r="W51" s="6">
        <f t="shared" si="7"/>
        <v>18.200000000000003</v>
      </c>
      <c r="X51" s="6">
        <f t="shared" si="7"/>
        <v>18.200000000000003</v>
      </c>
      <c r="Y51" s="6">
        <f t="shared" si="7"/>
        <v>18.425000000000001</v>
      </c>
      <c r="Z51" s="6">
        <f t="shared" si="7"/>
        <v>18.660000000000004</v>
      </c>
      <c r="AA51" s="6">
        <f t="shared" si="7"/>
        <v>18.660000000000004</v>
      </c>
      <c r="AB51" s="6">
        <f t="shared" si="7"/>
        <v>17.170000000000002</v>
      </c>
      <c r="AC51" s="6">
        <f t="shared" si="7"/>
        <v>17.04</v>
      </c>
      <c r="AD51" s="6">
        <f t="shared" si="7"/>
        <v>17.04</v>
      </c>
      <c r="AE51" s="6">
        <f t="shared" si="7"/>
        <v>17.14</v>
      </c>
      <c r="AF51" s="6">
        <f t="shared" si="7"/>
        <v>17.78</v>
      </c>
      <c r="AG51" s="10">
        <f t="shared" si="5"/>
        <v>17.969583333333329</v>
      </c>
    </row>
    <row r="52" spans="2:33">
      <c r="B52" s="28">
        <v>45</v>
      </c>
      <c r="C52" s="25">
        <v>22.404399999999999</v>
      </c>
      <c r="D52" s="25">
        <f>'[1]45'!$D$10</f>
        <v>27.35</v>
      </c>
      <c r="E52" s="25">
        <f>'[1]45'!$F$10</f>
        <v>27.95</v>
      </c>
      <c r="F52" s="25">
        <f>'[1]45'!$G$10</f>
        <v>28.3</v>
      </c>
      <c r="S52" s="2"/>
      <c r="T52" s="5" t="s">
        <v>28</v>
      </c>
      <c r="U52" s="6">
        <f>AVERAGE(U44:U49)</f>
        <v>19.805000000000003</v>
      </c>
      <c r="V52" s="6">
        <f t="shared" ref="V52:AF52" si="8">AVERAGE(V44:V49)</f>
        <v>19.828333333333337</v>
      </c>
      <c r="W52" s="6">
        <f t="shared" si="8"/>
        <v>19.680000000000003</v>
      </c>
      <c r="X52" s="6">
        <f t="shared" si="8"/>
        <v>19.943333333333335</v>
      </c>
      <c r="Y52" s="6">
        <f t="shared" si="8"/>
        <v>19.820833333333333</v>
      </c>
      <c r="Z52" s="6">
        <f t="shared" si="8"/>
        <v>20.026</v>
      </c>
      <c r="AA52" s="6">
        <f t="shared" si="8"/>
        <v>20.124000000000002</v>
      </c>
      <c r="AB52" s="6">
        <f t="shared" si="8"/>
        <v>19.618000000000002</v>
      </c>
      <c r="AC52" s="6">
        <f t="shared" si="8"/>
        <v>19.653333333333332</v>
      </c>
      <c r="AD52" s="6">
        <f t="shared" si="8"/>
        <v>19.54666666666667</v>
      </c>
      <c r="AE52" s="6">
        <f t="shared" si="8"/>
        <v>19.689999999999998</v>
      </c>
      <c r="AF52" s="6">
        <f t="shared" si="8"/>
        <v>20.006666666666664</v>
      </c>
      <c r="AG52" s="10">
        <f t="shared" si="5"/>
        <v>19.811847222222223</v>
      </c>
    </row>
    <row r="53" spans="2:33">
      <c r="B53" s="26">
        <v>46</v>
      </c>
      <c r="C53" s="27">
        <v>22.404399999999999</v>
      </c>
      <c r="D53" s="27">
        <f>'[1]46'!$D$10</f>
        <v>28.55</v>
      </c>
      <c r="E53" s="27">
        <f>'[1]46'!$F$10</f>
        <v>29.15</v>
      </c>
      <c r="F53" s="27">
        <f>'[1]46'!$G$10</f>
        <v>29.5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8">
        <v>47</v>
      </c>
      <c r="C54" s="25">
        <v>22.404399999999999</v>
      </c>
      <c r="D54" s="25">
        <f>'[1]47'!$D$10</f>
        <v>28.55</v>
      </c>
      <c r="E54" s="25">
        <f>'[1]47'!$F$10</f>
        <v>29.15</v>
      </c>
      <c r="F54" s="25">
        <f>'[1]47'!$G$10</f>
        <v>29.5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6">
        <v>48</v>
      </c>
      <c r="C55" s="27">
        <v>22.404399999999999</v>
      </c>
      <c r="D55" s="27">
        <f>'[1]48'!$D$10</f>
        <v>28.55</v>
      </c>
      <c r="E55" s="27">
        <f>'[1]48'!$F$10</f>
        <v>29.15</v>
      </c>
      <c r="F55" s="27">
        <f>'[1]48'!$G$10</f>
        <v>29.5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8">
        <v>49</v>
      </c>
      <c r="C56" s="25">
        <v>22.404399999999999</v>
      </c>
      <c r="D56" s="25">
        <f>'[1]49'!$D$10</f>
        <v>28.25</v>
      </c>
      <c r="E56" s="25">
        <f>'[1]49'!$F$10</f>
        <v>28.85</v>
      </c>
      <c r="F56" s="25">
        <f>'[1]49'!$G$10</f>
        <v>29.2</v>
      </c>
      <c r="S56" s="2"/>
      <c r="T56" s="5" t="s">
        <v>29</v>
      </c>
      <c r="U56" s="6">
        <f t="shared" ref="U56:AF58" si="9">U50</f>
        <v>21.880000000000003</v>
      </c>
      <c r="V56" s="6">
        <f t="shared" si="9"/>
        <v>21.68</v>
      </c>
      <c r="W56" s="6">
        <f t="shared" si="9"/>
        <v>21.21</v>
      </c>
      <c r="X56" s="6">
        <f t="shared" si="9"/>
        <v>21.08</v>
      </c>
      <c r="Y56" s="6">
        <f t="shared" si="9"/>
        <v>20.97</v>
      </c>
      <c r="Z56" s="6">
        <f t="shared" si="9"/>
        <v>20.950000000000003</v>
      </c>
      <c r="AA56" s="6">
        <f t="shared" si="9"/>
        <v>21.369999999999997</v>
      </c>
      <c r="AB56" s="6">
        <f t="shared" si="9"/>
        <v>21.369999999999997</v>
      </c>
      <c r="AC56" s="6">
        <f t="shared" si="9"/>
        <v>21.07</v>
      </c>
      <c r="AD56" s="6">
        <f t="shared" si="9"/>
        <v>21.200000000000003</v>
      </c>
      <c r="AE56" s="6">
        <f t="shared" si="9"/>
        <v>21.259999999999998</v>
      </c>
      <c r="AF56" s="6">
        <f t="shared" si="9"/>
        <v>22.47</v>
      </c>
      <c r="AG56" s="4"/>
    </row>
    <row r="57" spans="2:33">
      <c r="B57" s="26">
        <v>50</v>
      </c>
      <c r="C57" s="27">
        <v>22.404399999999999</v>
      </c>
      <c r="D57" s="27">
        <f>'[1]50'!$D$10</f>
        <v>27.95</v>
      </c>
      <c r="E57" s="27">
        <f>'[1]50'!$F$10</f>
        <v>28.55</v>
      </c>
      <c r="F57" s="27">
        <f>'[1]50'!$G$10</f>
        <v>28.92</v>
      </c>
      <c r="S57" s="2"/>
      <c r="T57" s="5"/>
      <c r="U57" s="6">
        <f t="shared" si="9"/>
        <v>18.660000000000004</v>
      </c>
      <c r="V57" s="6">
        <f t="shared" si="9"/>
        <v>18.660000000000004</v>
      </c>
      <c r="W57" s="6">
        <f t="shared" si="9"/>
        <v>18.200000000000003</v>
      </c>
      <c r="X57" s="6">
        <f t="shared" si="9"/>
        <v>18.200000000000003</v>
      </c>
      <c r="Y57" s="6">
        <f t="shared" si="9"/>
        <v>18.425000000000001</v>
      </c>
      <c r="Z57" s="6">
        <f t="shared" si="9"/>
        <v>18.660000000000004</v>
      </c>
      <c r="AA57" s="6">
        <f t="shared" si="9"/>
        <v>18.660000000000004</v>
      </c>
      <c r="AB57" s="6">
        <f t="shared" si="9"/>
        <v>17.170000000000002</v>
      </c>
      <c r="AC57" s="6">
        <f t="shared" si="9"/>
        <v>17.04</v>
      </c>
      <c r="AD57" s="6">
        <f t="shared" si="9"/>
        <v>17.04</v>
      </c>
      <c r="AE57" s="6">
        <f t="shared" si="9"/>
        <v>17.14</v>
      </c>
      <c r="AF57" s="6">
        <f t="shared" si="9"/>
        <v>17.78</v>
      </c>
      <c r="AG57" s="4"/>
    </row>
    <row r="58" spans="2:33">
      <c r="B58" s="28">
        <v>51</v>
      </c>
      <c r="C58" s="25">
        <v>22.404399999999999</v>
      </c>
      <c r="D58" s="25">
        <f>'[1]51'!$D$10</f>
        <v>27.95</v>
      </c>
      <c r="E58" s="25">
        <f>'[1]51'!$F$10</f>
        <v>28.55</v>
      </c>
      <c r="F58" s="25">
        <f>'[1]51'!$G$10</f>
        <v>28.92</v>
      </c>
      <c r="S58" s="2"/>
      <c r="T58" s="7" t="str">
        <f>T52</f>
        <v>Promedio 2015 - 2020</v>
      </c>
      <c r="U58" s="11">
        <f t="shared" si="9"/>
        <v>19.805000000000003</v>
      </c>
      <c r="V58" s="11">
        <f t="shared" si="9"/>
        <v>19.828333333333337</v>
      </c>
      <c r="W58" s="11">
        <f t="shared" si="9"/>
        <v>19.680000000000003</v>
      </c>
      <c r="X58" s="11">
        <f t="shared" si="9"/>
        <v>19.943333333333335</v>
      </c>
      <c r="Y58" s="11">
        <f t="shared" si="9"/>
        <v>19.820833333333333</v>
      </c>
      <c r="Z58" s="11">
        <f t="shared" si="9"/>
        <v>20.026</v>
      </c>
      <c r="AA58" s="11">
        <f t="shared" si="9"/>
        <v>20.124000000000002</v>
      </c>
      <c r="AB58" s="11">
        <f t="shared" si="9"/>
        <v>19.618000000000002</v>
      </c>
      <c r="AC58" s="11">
        <f t="shared" si="9"/>
        <v>19.653333333333332</v>
      </c>
      <c r="AD58" s="11">
        <f t="shared" si="9"/>
        <v>19.54666666666667</v>
      </c>
      <c r="AE58" s="11">
        <f t="shared" si="9"/>
        <v>19.689999999999998</v>
      </c>
      <c r="AF58" s="11">
        <f t="shared" si="9"/>
        <v>20.006666666666664</v>
      </c>
      <c r="AG58" s="4"/>
    </row>
    <row r="59" spans="2:33">
      <c r="B59" s="26">
        <v>52</v>
      </c>
      <c r="C59" s="27">
        <v>22.404399999999999</v>
      </c>
      <c r="D59" s="27">
        <f>'[1]52'!$D$10</f>
        <v>27.95</v>
      </c>
      <c r="E59" s="27">
        <f>'[1]52'!$F$10</f>
        <v>28.55</v>
      </c>
      <c r="F59" s="27">
        <f>'[1]52'!$G$10</f>
        <v>28.92</v>
      </c>
      <c r="S59" s="2"/>
      <c r="T59" s="5">
        <v>2021</v>
      </c>
      <c r="U59" s="12">
        <f>AVERAGE(F8:F11)</f>
        <v>20.03</v>
      </c>
      <c r="V59" s="12">
        <f>AVERAGE(F12:F15)</f>
        <v>20.93</v>
      </c>
      <c r="W59" s="12">
        <f>AVERAGE(F16:F19)</f>
        <v>21.306952748428351</v>
      </c>
      <c r="X59" s="12">
        <f>AVERAGE(F20:F24)</f>
        <v>21.856000000000002</v>
      </c>
      <c r="Y59" s="12">
        <f>AVERAGE(F25:F28)</f>
        <v>22.45</v>
      </c>
      <c r="Z59" s="12">
        <f>AVERAGE(F29:F32)</f>
        <v>22.225000000000001</v>
      </c>
      <c r="AA59" s="12"/>
      <c r="AB59" s="12"/>
      <c r="AC59" s="12">
        <f>AVERAGE(F42:F46)</f>
        <v>23.910000000000004</v>
      </c>
      <c r="AD59" s="12">
        <f>AVERAGE(F47:F50)</f>
        <v>25.59</v>
      </c>
      <c r="AE59" s="12">
        <f>AVERAGE(F51:F54)</f>
        <v>28.824999999999999</v>
      </c>
      <c r="AF59" s="12">
        <f>AVERAGE(F55:F59)</f>
        <v>29.092000000000002</v>
      </c>
      <c r="AG59" s="4"/>
    </row>
    <row r="60" spans="2:33">
      <c r="B60" s="29"/>
      <c r="C60" s="30"/>
      <c r="D60" s="30"/>
      <c r="E60" s="30"/>
      <c r="F60" s="30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>
      <c r="B63" s="36" t="s">
        <v>33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>
      <c r="B64" s="36" t="s">
        <v>34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8">
        <f>(D8-C8)/C8</f>
        <v>6.5878378378378274E-2</v>
      </c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>
      <c r="B65" s="3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8">
        <f>(D9-C9)/C9</f>
        <v>8.2770270270270202E-2</v>
      </c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T66" s="38">
        <f t="shared" ref="T66:T89" si="10">(D10-C10)/C10</f>
        <v>8.2770270270270202E-2</v>
      </c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T67" s="38">
        <f t="shared" si="10"/>
        <v>9.966216216216213E-2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>
      <c r="T68" s="38">
        <f t="shared" si="10"/>
        <v>9.966216216216213E-2</v>
      </c>
    </row>
    <row r="69" spans="2:32">
      <c r="T69" s="38">
        <f t="shared" si="10"/>
        <v>0.13344594594594578</v>
      </c>
    </row>
    <row r="70" spans="2:32">
      <c r="T70" s="38">
        <f t="shared" si="10"/>
        <v>0.13344594594594578</v>
      </c>
    </row>
    <row r="71" spans="2:32">
      <c r="T71" s="38">
        <f t="shared" si="10"/>
        <v>0.13344594594594578</v>
      </c>
    </row>
    <row r="72" spans="2:32">
      <c r="T72" s="38">
        <f t="shared" si="10"/>
        <v>0.13344594594594578</v>
      </c>
    </row>
    <row r="73" spans="2:32">
      <c r="T73" s="38">
        <f t="shared" si="10"/>
        <v>0.14492711130949903</v>
      </c>
    </row>
    <row r="74" spans="2:32">
      <c r="T74" s="38">
        <f t="shared" si="10"/>
        <v>0.14492711130949903</v>
      </c>
    </row>
    <row r="75" spans="2:32">
      <c r="T75" s="38">
        <f t="shared" si="10"/>
        <v>0.16159909909909895</v>
      </c>
    </row>
    <row r="76" spans="2:32">
      <c r="T76" s="38">
        <f t="shared" si="10"/>
        <v>0.16159909909909895</v>
      </c>
    </row>
    <row r="77" spans="2:32">
      <c r="T77" s="38">
        <f t="shared" si="10"/>
        <v>0.17680180180180161</v>
      </c>
    </row>
    <row r="78" spans="2:32">
      <c r="T78" s="38">
        <f t="shared" si="10"/>
        <v>0.17680180180180161</v>
      </c>
    </row>
    <row r="79" spans="2:32">
      <c r="T79" s="38">
        <f t="shared" si="10"/>
        <v>0.17680180180180161</v>
      </c>
    </row>
    <row r="80" spans="2:32">
      <c r="T80" s="38">
        <f t="shared" si="10"/>
        <v>0.19369369369369355</v>
      </c>
    </row>
    <row r="81" spans="20:20">
      <c r="T81" s="38">
        <f t="shared" si="10"/>
        <v>0.21058558558558549</v>
      </c>
    </row>
    <row r="82" spans="20:20">
      <c r="T82" s="38">
        <f t="shared" si="10"/>
        <v>0.21058558558558549</v>
      </c>
    </row>
    <row r="83" spans="20:20">
      <c r="T83" s="38">
        <f t="shared" si="10"/>
        <v>0.21058558558558549</v>
      </c>
    </row>
    <row r="84" spans="20:20">
      <c r="T84" s="38">
        <f t="shared" si="10"/>
        <v>0.21058558558558549</v>
      </c>
    </row>
    <row r="85" spans="20:20">
      <c r="T85" s="38">
        <f t="shared" si="10"/>
        <v>0.21058558558558549</v>
      </c>
    </row>
    <row r="86" spans="20:20">
      <c r="T86" s="38">
        <f t="shared" si="10"/>
        <v>0.19369369369369355</v>
      </c>
    </row>
    <row r="87" spans="20:20">
      <c r="T87" s="38">
        <f t="shared" si="10"/>
        <v>0.19369369369369355</v>
      </c>
    </row>
    <row r="88" spans="20:20">
      <c r="T88" s="38">
        <f t="shared" si="10"/>
        <v>0.19369369369369355</v>
      </c>
    </row>
    <row r="89" spans="20:20">
      <c r="T89" s="38" t="e">
        <f t="shared" si="10"/>
        <v>#DIV/0!</v>
      </c>
    </row>
    <row r="90" spans="20:20">
      <c r="T90" s="38">
        <f>(D42-C42)/C42</f>
        <v>1.9442609487422154E-2</v>
      </c>
    </row>
    <row r="91" spans="20:20">
      <c r="T91" s="38">
        <f>(D43-C43)/C43</f>
        <v>1.9442609487422154E-2</v>
      </c>
    </row>
    <row r="92" spans="20:20">
      <c r="T92" s="38">
        <f t="shared" ref="T92:T107" si="11">(D44-C44)/C44</f>
        <v>1.9442609487422154E-2</v>
      </c>
    </row>
    <row r="93" spans="20:20">
      <c r="T93" s="38">
        <f t="shared" si="11"/>
        <v>1.9442609487422154E-2</v>
      </c>
    </row>
    <row r="94" spans="20:20">
      <c r="T94" s="38">
        <f t="shared" si="11"/>
        <v>3.2832836407134386E-2</v>
      </c>
    </row>
    <row r="95" spans="20:20">
      <c r="T95" s="38">
        <f t="shared" si="11"/>
        <v>4.6223063326846614E-2</v>
      </c>
    </row>
    <row r="96" spans="20:20">
      <c r="T96" s="38">
        <f t="shared" si="11"/>
        <v>5.9613290246558689E-2</v>
      </c>
    </row>
    <row r="97" spans="20:20">
      <c r="T97" s="38">
        <f t="shared" si="11"/>
        <v>0.12656442484511968</v>
      </c>
    </row>
    <row r="98" spans="20:20">
      <c r="T98" s="38">
        <f t="shared" si="11"/>
        <v>0.13995465176483193</v>
      </c>
    </row>
    <row r="99" spans="20:20">
      <c r="T99" s="38">
        <f t="shared" si="11"/>
        <v>0.20735212726071672</v>
      </c>
    </row>
    <row r="100" spans="20:20">
      <c r="T100" s="38">
        <f t="shared" si="11"/>
        <v>0.22074235418042895</v>
      </c>
    </row>
    <row r="101" spans="20:20">
      <c r="T101" s="38">
        <f t="shared" si="11"/>
        <v>0.27430326185927772</v>
      </c>
    </row>
    <row r="102" spans="20:20">
      <c r="T102" s="38">
        <f t="shared" si="11"/>
        <v>0.27430326185927772</v>
      </c>
    </row>
    <row r="103" spans="20:20">
      <c r="T103" s="38">
        <f t="shared" si="11"/>
        <v>0.27430326185927772</v>
      </c>
    </row>
    <row r="104" spans="20:20">
      <c r="T104" s="38">
        <f t="shared" si="11"/>
        <v>0.26091303493956552</v>
      </c>
    </row>
    <row r="105" spans="20:20">
      <c r="T105" s="38">
        <f t="shared" si="11"/>
        <v>0.24752280801985327</v>
      </c>
    </row>
    <row r="106" spans="20:20">
      <c r="T106" s="38">
        <f t="shared" si="11"/>
        <v>0.24752280801985327</v>
      </c>
    </row>
    <row r="107" spans="20:20">
      <c r="T107" s="38">
        <f t="shared" si="11"/>
        <v>0.24752280801985327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MF</vt:lpstr>
      <vt:lpstr>Trigo Pienso</vt:lpstr>
      <vt:lpstr>'Trigo MF'!Área_de_impresión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2020-06-16T06:37:16Z</cp:lastPrinted>
  <dcterms:created xsi:type="dcterms:W3CDTF">2020-02-25T07:23:09Z</dcterms:created>
  <dcterms:modified xsi:type="dcterms:W3CDTF">2025-06-12T09:08:19Z</dcterms:modified>
</cp:coreProperties>
</file>