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FIN DE CAMPAÑA\"/>
    </mc:Choice>
  </mc:AlternateContent>
  <bookViews>
    <workbookView xWindow="0" yWindow="0" windowWidth="19440" windowHeight="7650"/>
  </bookViews>
  <sheets>
    <sheet name="Espárrago IGP" sheetId="4" r:id="rId1"/>
  </sheets>
  <externalReferences>
    <externalReference r:id="rId2"/>
  </externalReferences>
  <definedNames>
    <definedName name="_xlnm.Print_Area" localSheetId="0">'Espárrago IGP'!$A$1:$M$65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4" l="1"/>
  <c r="E31" i="4"/>
  <c r="D31" i="4"/>
  <c r="F30" i="4" l="1"/>
  <c r="E30" i="4"/>
  <c r="D30" i="4"/>
  <c r="F29" i="4" l="1"/>
  <c r="E29" i="4"/>
  <c r="D29" i="4"/>
  <c r="F28" i="4" l="1"/>
  <c r="X62" i="4" s="1"/>
  <c r="E28" i="4"/>
  <c r="D28" i="4"/>
  <c r="X41" i="4" s="1"/>
  <c r="F27" i="4" l="1"/>
  <c r="E27" i="4"/>
  <c r="D27" i="4"/>
  <c r="F26" i="4" l="1"/>
  <c r="E26" i="4"/>
  <c r="D26" i="4"/>
  <c r="F25" i="4" l="1"/>
  <c r="E25" i="4"/>
  <c r="D25" i="4"/>
  <c r="F24" i="4" l="1"/>
  <c r="W62" i="4" s="1"/>
  <c r="E24" i="4"/>
  <c r="D24" i="4"/>
  <c r="W41" i="4" s="1"/>
  <c r="F23" i="4" l="1"/>
  <c r="E23" i="4"/>
  <c r="D23" i="4"/>
  <c r="F22" i="4" l="1"/>
  <c r="V62" i="4" s="1"/>
  <c r="E22" i="4"/>
  <c r="D22" i="4"/>
  <c r="V41" i="4" s="1"/>
  <c r="AF55" i="4" l="1"/>
  <c r="W55" i="4"/>
  <c r="X55" i="4"/>
  <c r="Y55" i="4"/>
  <c r="Z55" i="4"/>
  <c r="W54" i="4"/>
  <c r="X54" i="4"/>
  <c r="Y54" i="4"/>
  <c r="Z54" i="4"/>
  <c r="W53" i="4"/>
  <c r="X53" i="4"/>
  <c r="Y53" i="4"/>
  <c r="Z53" i="4"/>
  <c r="V55" i="4"/>
  <c r="V54" i="4"/>
  <c r="V53" i="4"/>
  <c r="AF52" i="4"/>
  <c r="W34" i="4"/>
  <c r="X34" i="4"/>
  <c r="Y34" i="4"/>
  <c r="W33" i="4"/>
  <c r="X33" i="4"/>
  <c r="Y33" i="4"/>
  <c r="W32" i="4"/>
  <c r="X32" i="4"/>
  <c r="Y32" i="4"/>
  <c r="V34" i="4"/>
  <c r="V33" i="4"/>
  <c r="V32" i="4"/>
  <c r="AF31" i="4"/>
  <c r="R81" i="4" l="1"/>
  <c r="R80" i="4" l="1"/>
  <c r="Z61" i="4" l="1"/>
  <c r="Y61" i="4"/>
  <c r="X61" i="4"/>
  <c r="W61" i="4"/>
  <c r="V61" i="4"/>
  <c r="Z60" i="4"/>
  <c r="Y60" i="4"/>
  <c r="X60" i="4"/>
  <c r="W60" i="4"/>
  <c r="V60" i="4"/>
  <c r="Z59" i="4"/>
  <c r="Y59" i="4"/>
  <c r="X59" i="4"/>
  <c r="W59" i="4"/>
  <c r="V59" i="4"/>
  <c r="AF51" i="4"/>
  <c r="AF50" i="4"/>
  <c r="AF49" i="4"/>
  <c r="AF48" i="4"/>
  <c r="AF47" i="4"/>
  <c r="AF53" i="4" l="1"/>
  <c r="AF54" i="4"/>
  <c r="Y40" i="4"/>
  <c r="X40" i="4"/>
  <c r="W40" i="4"/>
  <c r="V40" i="4"/>
  <c r="Y39" i="4"/>
  <c r="X39" i="4"/>
  <c r="W39" i="4"/>
  <c r="V39" i="4"/>
  <c r="Y38" i="4"/>
  <c r="X38" i="4"/>
  <c r="W38" i="4"/>
  <c r="V38" i="4"/>
  <c r="AF30" i="4"/>
  <c r="AF29" i="4"/>
  <c r="AF28" i="4"/>
  <c r="AF27" i="4"/>
  <c r="AF26" i="4"/>
  <c r="S61" i="4"/>
  <c r="S40" i="4"/>
  <c r="AF32" i="4" l="1"/>
  <c r="AF33" i="4"/>
  <c r="AF34" i="4"/>
  <c r="R69" i="4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<sst xmlns="http://schemas.openxmlformats.org/spreadsheetml/2006/main" count="72" uniqueCount="30">
  <si>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</si>
  <si>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</si>
  <si>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</si>
  <si>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</si>
  <si>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</si>
  <si>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</si>
  <si>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</si>
  <si>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</si>
  <si>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</si>
  <si>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</si>
  <si>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</si>
  <si>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</si>
  <si>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</si>
  <si>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</si>
  <si>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</si>
  <si>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</si>
  <si>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</si>
  <si>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</si>
  <si>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</si>
  <si>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</si>
  <si>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Espárrago IGP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</si>
  <si>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</si>
  <si>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</si>
  <si>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</si>
  <si>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</si>
  <si>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del Espárrago IGP en La Rioja en el año 2021 se ha calculado en 219,21 €/100 kg para un rendimiento medio de 4.250 kg/ha.
</t>
    </r>
    <r>
      <rPr>
        <sz val="12"/>
        <color rgb="FF253746"/>
        <rFont val="Riojana Condensed Bold"/>
      </rPr>
      <t>∙</t>
    </r>
    <r>
      <rPr>
        <sz val="9"/>
        <color rgb="FF253746"/>
        <rFont val="Riojana Condensed Bold"/>
      </rPr>
      <t xml:space="preserve"> </t>
    </r>
    <r>
      <rPr>
        <sz val="8.5"/>
        <color rgb="FF253746"/>
        <rFont val="Riojana Condensed Bold"/>
      </rPr>
      <t>Durante esta campaña, el precio percibido por el agricultor, se ha encontrado de media un 31,60% por encima de los costes de producción soportados.</t>
    </r>
  </si>
  <si>
    <t>FIN CAMPAÑA</t>
  </si>
  <si>
    <t>INICIO CAMPAÑA</t>
  </si>
  <si>
    <t>Espárrago IGP. Precios Percibidos Agricultor. €/kg</t>
  </si>
  <si>
    <t>Espárrago IGP. Precios Pagados Consumidor 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</si>
</sst>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9"/>
      <color rgb="FF253746"/>
      <name val="Riojana Condensed Bold"/>
    </font>
    <font>
      <sz val="12"/>
      <color rgb="FF253746"/>
      <name val="Riojana Condensed Bold"/>
    </font>
    <font>
      <sz val="8.5"/>
      <color rgb="FF253746"/>
      <name val="Riojana Condensed Bold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'Espárrago IGP'!$S$38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'Espárrago IGP'!$T$37:$AE$37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IGP'!$T$38:$AE$38</c:f>
              <c:numCache>
                <c:formatCode>0.00</c:formatCode>
                <c:ptCount val="12"/>
                <c:pt idx="2">
                  <c:v>3.6</c:v>
                </c:pt>
                <c:pt idx="3">
                  <c:v>3.2374999999999998</c:v>
                </c:pt>
                <c:pt idx="4">
                  <c:v>3</c:v>
                </c:pt>
                <c:pt idx="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'Espárrago IGP'!$S$39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'Espárrago IGP'!$T$37:$AE$37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IGP'!$T$39:$AE$39</c:f>
              <c:numCache>
                <c:formatCode>0.00</c:formatCode>
                <c:ptCount val="12"/>
                <c:pt idx="2">
                  <c:v>3.5</c:v>
                </c:pt>
                <c:pt idx="3">
                  <c:v>2.5</c:v>
                </c:pt>
                <c:pt idx="4">
                  <c:v>2.4500000000000002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'Espárrago IGP'!$S$40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'Espárrago IGP'!$T$37:$AE$37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IGP'!$T$40:$AE$40</c:f>
              <c:numCache>
                <c:formatCode>0.00</c:formatCode>
                <c:ptCount val="12"/>
                <c:pt idx="2">
                  <c:v>3.55</c:v>
                </c:pt>
                <c:pt idx="3">
                  <c:v>2.7694444444444444</c:v>
                </c:pt>
                <c:pt idx="4">
                  <c:v>2.5954166666666665</c:v>
                </c:pt>
                <c:pt idx="5">
                  <c:v>2.5874999999999999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'Espárrago IGP'!$S$41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'Espárrago IGP'!$T$37:$AE$37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IGP'!$T$41:$AE$41</c:f>
              <c:numCache>
                <c:formatCode>0.00</c:formatCode>
                <c:ptCount val="12"/>
                <c:pt idx="2">
                  <c:v>3.75</c:v>
                </c:pt>
                <c:pt idx="3">
                  <c:v>2.65</c:v>
                </c:pt>
                <c:pt idx="4">
                  <c:v>2.6875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'Espárrago IGP'!$S$59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'Espárrago IGP'!$T$58:$AE$58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IGP'!$T$59:$AE$59</c:f>
              <c:numCache>
                <c:formatCode>0.00</c:formatCode>
                <c:ptCount val="12"/>
                <c:pt idx="2">
                  <c:v>11.287500000000001</c:v>
                </c:pt>
                <c:pt idx="3">
                  <c:v>8.2752394480519484</c:v>
                </c:pt>
                <c:pt idx="4">
                  <c:v>6.9625000000000004</c:v>
                </c:pt>
                <c:pt idx="5">
                  <c:v>6.2949999999999999</c:v>
                </c:pt>
                <c:pt idx="6">
                  <c:v>7.2348455592027028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'Espárrago IGP'!$S$60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'Espárrago IGP'!$T$58:$AE$58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IGP'!$T$60:$AE$60</c:f>
              <c:numCache>
                <c:formatCode>0.00</c:formatCode>
                <c:ptCount val="12"/>
                <c:pt idx="2">
                  <c:v>7.73</c:v>
                </c:pt>
                <c:pt idx="3">
                  <c:v>6.1428571428571432</c:v>
                </c:pt>
                <c:pt idx="4">
                  <c:v>5.7827380952380958</c:v>
                </c:pt>
                <c:pt idx="5">
                  <c:v>5.5843749999999996</c:v>
                </c:pt>
                <c:pt idx="6">
                  <c:v>5.8871130952380959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'Espárrago IGP'!$S$61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'Espárrago IGP'!$T$58:$AE$58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IGP'!$T$61:$AE$61</c:f>
              <c:numCache>
                <c:formatCode>0.00</c:formatCode>
                <c:ptCount val="12"/>
                <c:pt idx="2">
                  <c:v>10.297573541329012</c:v>
                </c:pt>
                <c:pt idx="3">
                  <c:v>7.625877748805479</c:v>
                </c:pt>
                <c:pt idx="4">
                  <c:v>6.2269522875872561</c:v>
                </c:pt>
                <c:pt idx="5">
                  <c:v>6.0420458183980985</c:v>
                </c:pt>
                <c:pt idx="6">
                  <c:v>6.7727175543135258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'Espárrago IGP'!$S$62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'Espárrago IGP'!$T$58:$AE$58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IGP'!$T$62:$AE$62</c:f>
              <c:numCache>
                <c:formatCode>0.00</c:formatCode>
                <c:ptCount val="12"/>
                <c:pt idx="2">
                  <c:v>11.87</c:v>
                </c:pt>
                <c:pt idx="3">
                  <c:v>8.4725000000000001</c:v>
                </c:pt>
                <c:pt idx="4">
                  <c:v>6.7925000000000004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2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'Espárrago IGP'!$C$9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'Espárrago IGP'!$B$11:$B$63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'Espárrago IGP'!$C$11:$C$63</c:f>
              <c:numCache>
                <c:formatCode>#,##0.00</c:formatCode>
                <c:ptCount val="53"/>
                <c:pt idx="9">
                  <c:v>0</c:v>
                </c:pt>
                <c:pt idx="11">
                  <c:v>2.1920999999999999</c:v>
                </c:pt>
                <c:pt idx="12">
                  <c:v>2.1920999999999999</c:v>
                </c:pt>
                <c:pt idx="13">
                  <c:v>2.1920999999999999</c:v>
                </c:pt>
                <c:pt idx="14">
                  <c:v>2.1920999999999999</c:v>
                </c:pt>
                <c:pt idx="15">
                  <c:v>2.1920999999999999</c:v>
                </c:pt>
                <c:pt idx="16">
                  <c:v>2.1920999999999999</c:v>
                </c:pt>
                <c:pt idx="17">
                  <c:v>2.1920999999999999</c:v>
                </c:pt>
                <c:pt idx="18">
                  <c:v>2.1920999999999999</c:v>
                </c:pt>
                <c:pt idx="19">
                  <c:v>2.1920999999999999</c:v>
                </c:pt>
                <c:pt idx="20">
                  <c:v>2.1920999999999999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'Espárrago IGP'!$D$9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'Espárrago IGP'!$B$11:$B$63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'Espárrago IGP'!$D$11:$D$63</c:f>
              <c:numCache>
                <c:formatCode>#,##0.00</c:formatCode>
                <c:ptCount val="53"/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2.5</c:v>
                </c:pt>
                <c:pt idx="16">
                  <c:v>2.6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'Espárrago IGP'!$F$9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'Espárrago IGP'!$B$11:$B$63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'Espárrago IGP'!$F$11:$F$63</c:f>
              <c:numCache>
                <c:formatCode>#,##0.00</c:formatCode>
                <c:ptCount val="53"/>
                <c:pt idx="11">
                  <c:v>11.87</c:v>
                </c:pt>
                <c:pt idx="12">
                  <c:v>11.87</c:v>
                </c:pt>
                <c:pt idx="13">
                  <c:v>8.9</c:v>
                </c:pt>
                <c:pt idx="14">
                  <c:v>8.33</c:v>
                </c:pt>
                <c:pt idx="15">
                  <c:v>8.73</c:v>
                </c:pt>
                <c:pt idx="16">
                  <c:v>7.93</c:v>
                </c:pt>
                <c:pt idx="17">
                  <c:v>6.43</c:v>
                </c:pt>
                <c:pt idx="18">
                  <c:v>6.57</c:v>
                </c:pt>
                <c:pt idx="19">
                  <c:v>6.59</c:v>
                </c:pt>
                <c:pt idx="20">
                  <c:v>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13"/>
          <c:min val="0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">
          <cell r="D85">
            <v>4</v>
          </cell>
          <cell r="F85">
            <v>4.5</v>
          </cell>
          <cell r="G85">
            <v>11.87</v>
          </cell>
        </row>
      </sheetData>
      <sheetData sheetId="12">
        <row r="85">
          <cell r="D85">
            <v>3.5</v>
          </cell>
          <cell r="F85">
            <v>4</v>
          </cell>
          <cell r="G85">
            <v>11.87</v>
          </cell>
        </row>
      </sheetData>
      <sheetData sheetId="13">
        <row r="85">
          <cell r="D85">
            <v>3</v>
          </cell>
          <cell r="F85">
            <v>3.5</v>
          </cell>
          <cell r="G85">
            <v>8.9</v>
          </cell>
        </row>
      </sheetData>
      <sheetData sheetId="14">
        <row r="85">
          <cell r="D85">
            <v>2.5</v>
          </cell>
          <cell r="F85">
            <v>3</v>
          </cell>
          <cell r="G85">
            <v>8.33</v>
          </cell>
        </row>
      </sheetData>
      <sheetData sheetId="15">
        <row r="85">
          <cell r="D85">
            <v>2.5</v>
          </cell>
          <cell r="F85">
            <v>3</v>
          </cell>
          <cell r="G85">
            <v>8.73</v>
          </cell>
        </row>
      </sheetData>
      <sheetData sheetId="16">
        <row r="85">
          <cell r="D85">
            <v>2.6</v>
          </cell>
          <cell r="F85">
            <v>3.1</v>
          </cell>
          <cell r="G85">
            <v>7.93</v>
          </cell>
        </row>
      </sheetData>
      <sheetData sheetId="17">
        <row r="85">
          <cell r="D85">
            <v>2.75</v>
          </cell>
          <cell r="F85">
            <v>3.25</v>
          </cell>
          <cell r="G85">
            <v>6.43</v>
          </cell>
        </row>
      </sheetData>
      <sheetData sheetId="18">
        <row r="85">
          <cell r="D85">
            <v>2.75</v>
          </cell>
          <cell r="F85">
            <v>3.25</v>
          </cell>
          <cell r="G85">
            <v>6.57</v>
          </cell>
        </row>
      </sheetData>
      <sheetData sheetId="19">
        <row r="85">
          <cell r="D85">
            <v>2.75</v>
          </cell>
          <cell r="F85">
            <v>3.25</v>
          </cell>
          <cell r="G85">
            <v>6.59</v>
          </cell>
        </row>
      </sheetData>
      <sheetData sheetId="20">
        <row r="85">
          <cell r="D85">
            <v>2.5</v>
          </cell>
          <cell r="F85">
            <v>3</v>
          </cell>
          <cell r="G85">
            <v>7.58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zoomScale="130" zoomScaleNormal="130" zoomScaleSheetLayoutView="130" workbookViewId="0">
      <selection activeCell="S46" sqref="S4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25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32.25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4"/>
      <c r="C10" s="35" t="s">
        <v>19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9" t="s">
        <v>27</v>
      </c>
      <c r="D20" s="39"/>
      <c r="E20" s="39"/>
      <c r="F20" s="39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>
        <v>2.1920999999999999</v>
      </c>
      <c r="D22" s="30">
        <f>'[1]12'!$D$85</f>
        <v>4</v>
      </c>
      <c r="E22" s="30">
        <f>'[1]12'!$F$85</f>
        <v>4.5</v>
      </c>
      <c r="F22" s="30">
        <f>'[1]12'!$G$85</f>
        <v>11.87</v>
      </c>
    </row>
    <row r="23" spans="2:32" ht="9.9499999999999993" customHeight="1">
      <c r="B23" s="31">
        <v>13</v>
      </c>
      <c r="C23" s="28">
        <v>2.1920999999999999</v>
      </c>
      <c r="D23" s="28">
        <f>'[1]13'!$D$85</f>
        <v>3.5</v>
      </c>
      <c r="E23" s="28">
        <f>'[1]13'!$F$85</f>
        <v>4</v>
      </c>
      <c r="F23" s="28">
        <f>'[1]13'!$G$85</f>
        <v>11.87</v>
      </c>
    </row>
    <row r="24" spans="2:32" ht="9.9499999999999993" customHeight="1">
      <c r="B24" s="29">
        <v>14</v>
      </c>
      <c r="C24" s="30">
        <v>2.1920999999999999</v>
      </c>
      <c r="D24" s="30">
        <f>'[1]14'!$D$85</f>
        <v>3</v>
      </c>
      <c r="E24" s="30">
        <f>'[1]14'!$F$85</f>
        <v>3.5</v>
      </c>
      <c r="F24" s="30">
        <f>'[1]14'!$G$85</f>
        <v>8.9</v>
      </c>
      <c r="S24" s="16" t="s">
        <v>28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>
        <v>2.1920999999999999</v>
      </c>
      <c r="D25" s="28">
        <f>'[1]15'!$D$85</f>
        <v>2.5</v>
      </c>
      <c r="E25" s="28">
        <f>'[1]15'!$F$85</f>
        <v>3</v>
      </c>
      <c r="F25" s="28">
        <f>'[1]15'!$G$85</f>
        <v>8.33</v>
      </c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>
        <v>2.1920999999999999</v>
      </c>
      <c r="D26" s="30">
        <f>'[1]16'!$D$85</f>
        <v>2.5</v>
      </c>
      <c r="E26" s="30">
        <f>'[1]16'!$F$85</f>
        <v>3</v>
      </c>
      <c r="F26" s="30">
        <f>'[1]16'!$G$85</f>
        <v>8.73</v>
      </c>
      <c r="S26" s="19">
        <v>2018</v>
      </c>
      <c r="T26" s="20"/>
      <c r="U26" s="20"/>
      <c r="V26" s="20"/>
      <c r="W26" s="20">
        <v>3.2374999999999998</v>
      </c>
      <c r="X26" s="20">
        <v>3</v>
      </c>
      <c r="Y26" s="20">
        <v>2.7</v>
      </c>
      <c r="Z26" s="20"/>
      <c r="AA26" s="20"/>
      <c r="AB26" s="20"/>
      <c r="AC26" s="20"/>
      <c r="AD26" s="20"/>
      <c r="AE26" s="20"/>
      <c r="AF26" s="21">
        <f t="shared" ref="AF26:AF34" si="0">AVERAGE(T26:AE26)</f>
        <v>2.9791666666666665</v>
      </c>
    </row>
    <row r="27" spans="2:32" ht="9.9499999999999993" customHeight="1">
      <c r="B27" s="31">
        <v>17</v>
      </c>
      <c r="C27" s="28">
        <v>2.1920999999999999</v>
      </c>
      <c r="D27" s="28">
        <f>'[1]17'!$D$85</f>
        <v>2.6</v>
      </c>
      <c r="E27" s="28">
        <f>'[1]17'!$F$85</f>
        <v>3.1</v>
      </c>
      <c r="F27" s="28">
        <f>'[1]17'!$G$85</f>
        <v>7.93</v>
      </c>
      <c r="S27" s="19">
        <v>2019</v>
      </c>
      <c r="T27" s="20"/>
      <c r="U27" s="20"/>
      <c r="V27" s="20"/>
      <c r="W27" s="20">
        <v>2.5874999999999999</v>
      </c>
      <c r="X27" s="20">
        <v>2.46</v>
      </c>
      <c r="Y27" s="20"/>
      <c r="Z27" s="20"/>
      <c r="AA27" s="20"/>
      <c r="AB27" s="20"/>
      <c r="AC27" s="20"/>
      <c r="AD27" s="20"/>
      <c r="AE27" s="20"/>
      <c r="AF27" s="21">
        <f t="shared" si="0"/>
        <v>2.5237499999999997</v>
      </c>
    </row>
    <row r="28" spans="2:32" ht="9.9499999999999993" customHeight="1">
      <c r="B28" s="29">
        <v>18</v>
      </c>
      <c r="C28" s="30">
        <v>2.1920999999999999</v>
      </c>
      <c r="D28" s="30">
        <f>'[1]18'!$D$85</f>
        <v>2.75</v>
      </c>
      <c r="E28" s="30">
        <f>'[1]18'!$F$85</f>
        <v>3.25</v>
      </c>
      <c r="F28" s="30">
        <f>'[1]18'!$G$85</f>
        <v>6.43</v>
      </c>
      <c r="G28" s="1"/>
      <c r="S28" s="19">
        <v>2020</v>
      </c>
      <c r="T28" s="20"/>
      <c r="U28" s="20"/>
      <c r="V28" s="20"/>
      <c r="W28" s="20">
        <v>2.5</v>
      </c>
      <c r="X28" s="20">
        <v>2.5</v>
      </c>
      <c r="Y28" s="20">
        <v>2.5</v>
      </c>
      <c r="Z28" s="20"/>
      <c r="AA28" s="20"/>
      <c r="AB28" s="20"/>
      <c r="AC28" s="20"/>
      <c r="AD28" s="20"/>
      <c r="AE28" s="20"/>
      <c r="AF28" s="21">
        <f t="shared" si="0"/>
        <v>2.5</v>
      </c>
    </row>
    <row r="29" spans="2:32" ht="9.9499999999999993" customHeight="1">
      <c r="B29" s="31">
        <v>19</v>
      </c>
      <c r="C29" s="28">
        <v>2.1920999999999999</v>
      </c>
      <c r="D29" s="28">
        <f>'[1]19'!$D$85</f>
        <v>2.75</v>
      </c>
      <c r="E29" s="28">
        <f>'[1]19'!$F$85</f>
        <v>3.25</v>
      </c>
      <c r="F29" s="28">
        <f>'[1]19'!$G$85</f>
        <v>6.57</v>
      </c>
      <c r="S29" s="19">
        <v>2021</v>
      </c>
      <c r="T29" s="20"/>
      <c r="U29" s="20"/>
      <c r="V29" s="20"/>
      <c r="W29" s="20">
        <v>2.5166666666666666</v>
      </c>
      <c r="X29" s="20">
        <v>2.4500000000000002</v>
      </c>
      <c r="Y29" s="20">
        <v>2.5</v>
      </c>
      <c r="Z29" s="20"/>
      <c r="AA29" s="20"/>
      <c r="AB29" s="20"/>
      <c r="AC29" s="20"/>
      <c r="AD29" s="20"/>
      <c r="AE29" s="20"/>
      <c r="AF29" s="21">
        <f t="shared" si="0"/>
        <v>2.4888888888888889</v>
      </c>
    </row>
    <row r="30" spans="2:32" ht="9.9499999999999993" customHeight="1">
      <c r="B30" s="29">
        <v>20</v>
      </c>
      <c r="C30" s="30">
        <v>2.1920999999999999</v>
      </c>
      <c r="D30" s="30">
        <f>'[1]20'!$D$85</f>
        <v>2.75</v>
      </c>
      <c r="E30" s="30">
        <f>'[1]20'!$F$85</f>
        <v>3.25</v>
      </c>
      <c r="F30" s="30">
        <f>'[1]20'!$G$85</f>
        <v>6.59</v>
      </c>
      <c r="S30" s="19">
        <v>2022</v>
      </c>
      <c r="T30" s="20"/>
      <c r="U30" s="20"/>
      <c r="V30" s="20">
        <v>3.6</v>
      </c>
      <c r="W30" s="20">
        <v>2.8</v>
      </c>
      <c r="X30" s="20">
        <v>2.5</v>
      </c>
      <c r="Y30" s="20"/>
      <c r="Z30" s="20"/>
      <c r="AA30" s="20"/>
      <c r="AB30" s="20"/>
      <c r="AC30" s="20"/>
      <c r="AD30" s="20"/>
      <c r="AE30" s="20"/>
      <c r="AF30" s="21">
        <f t="shared" si="0"/>
        <v>2.9666666666666668</v>
      </c>
    </row>
    <row r="31" spans="2:32" ht="9.9499999999999993" customHeight="1">
      <c r="B31" s="31">
        <v>21</v>
      </c>
      <c r="C31" s="28">
        <v>2.1920999999999999</v>
      </c>
      <c r="D31" s="28">
        <f>'[1]21'!$D$85</f>
        <v>2.5</v>
      </c>
      <c r="E31" s="28">
        <f>'[1]21'!$F$85</f>
        <v>3</v>
      </c>
      <c r="F31" s="28">
        <f>'[1]21'!$G$85</f>
        <v>7.58</v>
      </c>
      <c r="S31" s="19">
        <v>2023</v>
      </c>
      <c r="T31" s="20"/>
      <c r="U31" s="20"/>
      <c r="V31" s="20">
        <v>3.5</v>
      </c>
      <c r="W31" s="20">
        <v>2.9750000000000001</v>
      </c>
      <c r="X31" s="20">
        <v>2.6625000000000001</v>
      </c>
      <c r="Y31" s="20">
        <v>2.65</v>
      </c>
      <c r="Z31" s="20"/>
      <c r="AA31" s="20"/>
      <c r="AB31" s="20"/>
      <c r="AC31" s="20"/>
      <c r="AD31" s="20"/>
      <c r="AE31" s="20"/>
      <c r="AF31" s="21">
        <f t="shared" si="0"/>
        <v>2.9468749999999999</v>
      </c>
    </row>
    <row r="32" spans="2:32" ht="9.9499999999999993" customHeight="1">
      <c r="B32" s="29">
        <v>22</v>
      </c>
      <c r="C32" s="39"/>
      <c r="D32" s="39"/>
      <c r="E32" s="39"/>
      <c r="F32" s="39"/>
      <c r="S32" s="19" t="s">
        <v>21</v>
      </c>
      <c r="T32" s="20"/>
      <c r="U32" s="20"/>
      <c r="V32" s="20">
        <f>MAX(V26:V31)</f>
        <v>3.6</v>
      </c>
      <c r="W32" s="20">
        <f t="shared" ref="W32:Y32" si="1">MAX(W26:W31)</f>
        <v>3.2374999999999998</v>
      </c>
      <c r="X32" s="20">
        <f t="shared" si="1"/>
        <v>3</v>
      </c>
      <c r="Y32" s="20">
        <f t="shared" si="1"/>
        <v>2.7</v>
      </c>
      <c r="Z32" s="20"/>
      <c r="AA32" s="20"/>
      <c r="AB32" s="20"/>
      <c r="AC32" s="20"/>
      <c r="AD32" s="20"/>
      <c r="AE32" s="20"/>
      <c r="AF32" s="21">
        <f t="shared" si="0"/>
        <v>3.1343750000000004</v>
      </c>
    </row>
    <row r="33" spans="2:32" ht="9.9499999999999993" customHeight="1">
      <c r="B33" s="31">
        <v>23</v>
      </c>
      <c r="C33" s="33" t="s">
        <v>26</v>
      </c>
      <c r="D33" s="33"/>
      <c r="E33" s="33"/>
      <c r="F33" s="33"/>
      <c r="S33" s="19" t="s">
        <v>22</v>
      </c>
      <c r="T33" s="20"/>
      <c r="U33" s="20"/>
      <c r="V33" s="20">
        <f>MIN(V26:V31)</f>
        <v>3.5</v>
      </c>
      <c r="W33" s="20">
        <f t="shared" ref="W33:Y33" si="2">MIN(W26:W31)</f>
        <v>2.5</v>
      </c>
      <c r="X33" s="20">
        <f t="shared" si="2"/>
        <v>2.4500000000000002</v>
      </c>
      <c r="Y33" s="20">
        <f t="shared" si="2"/>
        <v>2.5</v>
      </c>
      <c r="Z33" s="20"/>
      <c r="AA33" s="20"/>
      <c r="AB33" s="20"/>
      <c r="AC33" s="20"/>
      <c r="AD33" s="20"/>
      <c r="AE33" s="20"/>
      <c r="AF33" s="21">
        <f t="shared" si="0"/>
        <v>2.7374999999999998</v>
      </c>
    </row>
    <row r="34" spans="2:32" ht="9.9499999999999993" customHeight="1">
      <c r="B34" s="29">
        <v>24</v>
      </c>
      <c r="C34" s="30"/>
      <c r="D34" s="30"/>
      <c r="E34" s="30"/>
      <c r="F34" s="30"/>
      <c r="S34" s="19" t="s">
        <v>23</v>
      </c>
      <c r="T34" s="20"/>
      <c r="U34" s="20"/>
      <c r="V34" s="20">
        <f>AVERAGE(V26:V31)</f>
        <v>3.55</v>
      </c>
      <c r="W34" s="20">
        <f t="shared" ref="W34:Y34" si="3">AVERAGE(W26:W31)</f>
        <v>2.7694444444444444</v>
      </c>
      <c r="X34" s="20">
        <f t="shared" si="3"/>
        <v>2.5954166666666665</v>
      </c>
      <c r="Y34" s="20">
        <f t="shared" si="3"/>
        <v>2.5874999999999999</v>
      </c>
      <c r="Z34" s="20"/>
      <c r="AA34" s="20"/>
      <c r="AB34" s="20"/>
      <c r="AC34" s="20"/>
      <c r="AD34" s="20"/>
      <c r="AE34" s="20"/>
      <c r="AF34" s="21">
        <f t="shared" si="0"/>
        <v>2.875590277777778</v>
      </c>
    </row>
    <row r="35" spans="2:32" ht="9.9499999999999993" customHeight="1">
      <c r="B35" s="31">
        <v>25</v>
      </c>
      <c r="C35" s="33"/>
      <c r="D35" s="33"/>
      <c r="E35" s="33"/>
      <c r="F35" s="33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/>
      <c r="D36" s="30"/>
      <c r="E36" s="30"/>
      <c r="F36" s="30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/>
      <c r="D37" s="28"/>
      <c r="E37" s="28"/>
      <c r="F37" s="28"/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/>
      <c r="D38" s="30"/>
      <c r="E38" s="30"/>
      <c r="F38" s="30"/>
      <c r="S38" s="19" t="s">
        <v>24</v>
      </c>
      <c r="T38" s="20"/>
      <c r="U38" s="20"/>
      <c r="V38" s="20">
        <f t="shared" ref="V38:X40" si="4">V32</f>
        <v>3.6</v>
      </c>
      <c r="W38" s="20">
        <f t="shared" si="4"/>
        <v>3.2374999999999998</v>
      </c>
      <c r="X38" s="20">
        <f t="shared" si="4"/>
        <v>3</v>
      </c>
      <c r="Y38" s="20">
        <f t="shared" ref="Y38" si="5">Y32</f>
        <v>2.7</v>
      </c>
      <c r="Z38" s="20"/>
      <c r="AA38" s="20"/>
      <c r="AB38" s="20"/>
      <c r="AC38" s="20"/>
      <c r="AD38" s="20"/>
      <c r="AE38" s="20"/>
      <c r="AF38" s="17"/>
    </row>
    <row r="39" spans="2:32" ht="9.9499999999999993" customHeight="1">
      <c r="B39" s="31">
        <v>29</v>
      </c>
      <c r="C39" s="28"/>
      <c r="D39" s="28"/>
      <c r="E39" s="28"/>
      <c r="F39" s="28"/>
      <c r="S39" s="19"/>
      <c r="T39" s="20"/>
      <c r="U39" s="20"/>
      <c r="V39" s="20">
        <f t="shared" si="4"/>
        <v>3.5</v>
      </c>
      <c r="W39" s="20">
        <f t="shared" si="4"/>
        <v>2.5</v>
      </c>
      <c r="X39" s="20">
        <f t="shared" si="4"/>
        <v>2.4500000000000002</v>
      </c>
      <c r="Y39" s="20">
        <f t="shared" ref="Y39" si="6">Y33</f>
        <v>2.5</v>
      </c>
      <c r="Z39" s="20"/>
      <c r="AA39" s="20"/>
      <c r="AB39" s="20"/>
      <c r="AC39" s="20"/>
      <c r="AD39" s="20"/>
      <c r="AE39" s="20"/>
      <c r="AF39" s="17"/>
    </row>
    <row r="40" spans="2:32" ht="9.9499999999999993" customHeight="1">
      <c r="B40" s="29">
        <v>30</v>
      </c>
      <c r="C40" s="30"/>
      <c r="D40" s="30"/>
      <c r="E40" s="30"/>
      <c r="F40" s="30"/>
      <c r="S40" s="22" t="str">
        <f>S34</f>
        <v>Promedio 2018 - 2023</v>
      </c>
      <c r="T40" s="23"/>
      <c r="U40" s="23"/>
      <c r="V40" s="23">
        <f t="shared" si="4"/>
        <v>3.55</v>
      </c>
      <c r="W40" s="23">
        <f t="shared" si="4"/>
        <v>2.7694444444444444</v>
      </c>
      <c r="X40" s="23">
        <f t="shared" si="4"/>
        <v>2.5954166666666665</v>
      </c>
      <c r="Y40" s="23">
        <f t="shared" ref="Y40" si="7">Y34</f>
        <v>2.5874999999999999</v>
      </c>
      <c r="Z40" s="23"/>
      <c r="AA40" s="23"/>
      <c r="AB40" s="23"/>
      <c r="AC40" s="23"/>
      <c r="AD40" s="23"/>
      <c r="AE40" s="23"/>
      <c r="AF40" s="17"/>
    </row>
    <row r="41" spans="2:32" ht="9.9499999999999993" customHeight="1">
      <c r="B41" s="31">
        <v>31</v>
      </c>
      <c r="C41" s="28"/>
      <c r="D41" s="28"/>
      <c r="E41" s="28"/>
      <c r="F41" s="28"/>
      <c r="S41" s="19">
        <v>2024</v>
      </c>
      <c r="T41" s="24"/>
      <c r="U41" s="24"/>
      <c r="V41" s="24">
        <f>AVERAGE(D22:D23)</f>
        <v>3.75</v>
      </c>
      <c r="W41" s="24">
        <f>AVERAGE(D24:D27)</f>
        <v>2.65</v>
      </c>
      <c r="X41" s="24">
        <f>AVERAGE(D28:D32)</f>
        <v>2.6875</v>
      </c>
      <c r="Y41" s="24"/>
      <c r="Z41" s="24"/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28"/>
      <c r="D43" s="28"/>
      <c r="E43" s="28"/>
      <c r="F43" s="28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29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2018</v>
      </c>
      <c r="T47" s="20"/>
      <c r="U47" s="20"/>
      <c r="V47" s="20">
        <v>11.287500000000001</v>
      </c>
      <c r="W47" s="20">
        <v>8.2752394480519484</v>
      </c>
      <c r="X47" s="20">
        <v>6.3798717948717956</v>
      </c>
      <c r="Y47" s="20">
        <v>6.2759785714285723</v>
      </c>
      <c r="Z47" s="20">
        <v>7.2348455592027028</v>
      </c>
      <c r="AA47" s="20"/>
      <c r="AB47" s="20"/>
      <c r="AC47" s="20"/>
      <c r="AD47" s="20"/>
      <c r="AE47" s="20"/>
      <c r="AF47" s="21">
        <f t="shared" ref="AF47:AF55" si="8">AVERAGE(T47:AE47)</f>
        <v>7.8906870747110052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2019</v>
      </c>
      <c r="T48" s="20"/>
      <c r="U48" s="20"/>
      <c r="V48" s="20"/>
      <c r="W48" s="20"/>
      <c r="X48" s="20">
        <v>6.0071712121212126</v>
      </c>
      <c r="Y48" s="20">
        <v>5.8570000000000011</v>
      </c>
      <c r="Z48" s="20"/>
      <c r="AA48" s="20"/>
      <c r="AB48" s="20"/>
      <c r="AC48" s="20"/>
      <c r="AD48" s="20"/>
      <c r="AE48" s="20"/>
      <c r="AF48" s="21">
        <f t="shared" si="8"/>
        <v>5.9320856060606069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2020</v>
      </c>
      <c r="T49" s="20"/>
      <c r="U49" s="20"/>
      <c r="V49" s="20"/>
      <c r="W49" s="20">
        <v>6.1428571428571432</v>
      </c>
      <c r="X49" s="20">
        <v>5.7827380952380958</v>
      </c>
      <c r="Y49" s="20">
        <v>5.5843749999999996</v>
      </c>
      <c r="Z49" s="20">
        <v>5.8871130952380959</v>
      </c>
      <c r="AA49" s="20"/>
      <c r="AB49" s="20"/>
      <c r="AC49" s="20"/>
      <c r="AD49" s="20"/>
      <c r="AE49" s="20"/>
      <c r="AF49" s="21">
        <f t="shared" si="8"/>
        <v>5.8492708333333336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2021</v>
      </c>
      <c r="T50" s="20"/>
      <c r="U50" s="20"/>
      <c r="V50" s="20">
        <v>10.892794165316047</v>
      </c>
      <c r="W50" s="20">
        <v>7.8487921531183051</v>
      </c>
      <c r="X50" s="20">
        <v>6.0469326232924292</v>
      </c>
      <c r="Y50" s="20">
        <v>6.0149213389600131</v>
      </c>
      <c r="Z50" s="20">
        <v>7.1961940084997762</v>
      </c>
      <c r="AA50" s="20"/>
      <c r="AB50" s="20"/>
      <c r="AC50" s="20"/>
      <c r="AD50" s="20"/>
      <c r="AE50" s="20"/>
      <c r="AF50" s="21">
        <f t="shared" si="8"/>
        <v>7.5999268578373131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2022</v>
      </c>
      <c r="T51" s="20"/>
      <c r="U51" s="20"/>
      <c r="V51" s="20">
        <v>7.73</v>
      </c>
      <c r="W51" s="20">
        <v>7.7925000000000004</v>
      </c>
      <c r="X51" s="20">
        <v>6.1825000000000001</v>
      </c>
      <c r="Y51" s="20">
        <v>6.2949999999999999</v>
      </c>
      <c r="Z51" s="20"/>
      <c r="AA51" s="20"/>
      <c r="AB51" s="20"/>
      <c r="AC51" s="20"/>
      <c r="AD51" s="20"/>
      <c r="AE51" s="20"/>
      <c r="AF51" s="21">
        <f t="shared" si="8"/>
        <v>7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2023</v>
      </c>
      <c r="T52" s="20"/>
      <c r="U52" s="20"/>
      <c r="V52" s="20">
        <v>11.280000000000001</v>
      </c>
      <c r="W52" s="20">
        <v>8.07</v>
      </c>
      <c r="X52" s="20">
        <v>6.9625000000000004</v>
      </c>
      <c r="Y52" s="20">
        <v>6.2249999999999996</v>
      </c>
      <c r="Z52" s="20"/>
      <c r="AA52" s="20"/>
      <c r="AB52" s="20"/>
      <c r="AC52" s="20"/>
      <c r="AD52" s="20"/>
      <c r="AE52" s="20"/>
      <c r="AF52" s="21">
        <f t="shared" si="8"/>
        <v>8.1343750000000004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21</v>
      </c>
      <c r="T53" s="20"/>
      <c r="U53" s="20"/>
      <c r="V53" s="20">
        <f>MAX(V47:V52)</f>
        <v>11.287500000000001</v>
      </c>
      <c r="W53" s="20">
        <f t="shared" ref="W53:Z53" si="9">MAX(W47:W52)</f>
        <v>8.2752394480519484</v>
      </c>
      <c r="X53" s="20">
        <f t="shared" si="9"/>
        <v>6.9625000000000004</v>
      </c>
      <c r="Y53" s="20">
        <f t="shared" si="9"/>
        <v>6.2949999999999999</v>
      </c>
      <c r="Z53" s="20">
        <f t="shared" si="9"/>
        <v>7.2348455592027028</v>
      </c>
      <c r="AA53" s="20"/>
      <c r="AB53" s="20"/>
      <c r="AC53" s="20"/>
      <c r="AD53" s="20"/>
      <c r="AE53" s="20"/>
      <c r="AF53" s="21">
        <f t="shared" si="8"/>
        <v>8.0110170014509308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22</v>
      </c>
      <c r="T54" s="20"/>
      <c r="U54" s="20"/>
      <c r="V54" s="20">
        <f>MIN(V47:V52)</f>
        <v>7.73</v>
      </c>
      <c r="W54" s="20">
        <f t="shared" ref="W54:Z54" si="10">MIN(W47:W52)</f>
        <v>6.1428571428571432</v>
      </c>
      <c r="X54" s="20">
        <f t="shared" si="10"/>
        <v>5.7827380952380958</v>
      </c>
      <c r="Y54" s="20">
        <f t="shared" si="10"/>
        <v>5.5843749999999996</v>
      </c>
      <c r="Z54" s="20">
        <f t="shared" si="10"/>
        <v>5.8871130952380959</v>
      </c>
      <c r="AA54" s="20"/>
      <c r="AB54" s="20"/>
      <c r="AC54" s="20"/>
      <c r="AD54" s="20"/>
      <c r="AE54" s="20"/>
      <c r="AF54" s="21">
        <f t="shared" si="8"/>
        <v>6.2254166666666668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23</v>
      </c>
      <c r="T55" s="20"/>
      <c r="U55" s="20"/>
      <c r="V55" s="20">
        <f>AVERAGE(V47:V52)</f>
        <v>10.297573541329012</v>
      </c>
      <c r="W55" s="20">
        <f t="shared" ref="W55:Z55" si="11">AVERAGE(W47:W52)</f>
        <v>7.625877748805479</v>
      </c>
      <c r="X55" s="20">
        <f t="shared" si="11"/>
        <v>6.2269522875872561</v>
      </c>
      <c r="Y55" s="20">
        <f t="shared" si="11"/>
        <v>6.0420458183980985</v>
      </c>
      <c r="Z55" s="20">
        <f t="shared" si="11"/>
        <v>6.7727175543135258</v>
      </c>
      <c r="AA55" s="20"/>
      <c r="AB55" s="20"/>
      <c r="AC55" s="20"/>
      <c r="AD55" s="20"/>
      <c r="AE55" s="20"/>
      <c r="AF55" s="21">
        <f t="shared" si="8"/>
        <v>7.393033390086674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24</v>
      </c>
      <c r="T59" s="20"/>
      <c r="U59" s="20"/>
      <c r="V59" s="20">
        <f t="shared" ref="V59:Z61" si="12">V53</f>
        <v>11.287500000000001</v>
      </c>
      <c r="W59" s="20">
        <f t="shared" si="12"/>
        <v>8.2752394480519484</v>
      </c>
      <c r="X59" s="20">
        <f t="shared" si="12"/>
        <v>6.9625000000000004</v>
      </c>
      <c r="Y59" s="20">
        <f t="shared" si="12"/>
        <v>6.2949999999999999</v>
      </c>
      <c r="Z59" s="20">
        <f t="shared" si="12"/>
        <v>7.2348455592027028</v>
      </c>
      <c r="AA59" s="20"/>
      <c r="AB59" s="20"/>
      <c r="AC59" s="20"/>
      <c r="AD59" s="20"/>
      <c r="AE59" s="20"/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/>
      <c r="U60" s="20"/>
      <c r="V60" s="20">
        <f t="shared" si="12"/>
        <v>7.73</v>
      </c>
      <c r="W60" s="20">
        <f t="shared" si="12"/>
        <v>6.1428571428571432</v>
      </c>
      <c r="X60" s="20">
        <f t="shared" si="12"/>
        <v>5.7827380952380958</v>
      </c>
      <c r="Y60" s="20">
        <f t="shared" si="12"/>
        <v>5.5843749999999996</v>
      </c>
      <c r="Z60" s="20">
        <f t="shared" si="12"/>
        <v>5.8871130952380959</v>
      </c>
      <c r="AA60" s="20"/>
      <c r="AB60" s="20"/>
      <c r="AC60" s="20"/>
      <c r="AD60" s="20"/>
      <c r="AE60" s="20"/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2018 - 2023</v>
      </c>
      <c r="T61" s="23"/>
      <c r="U61" s="23"/>
      <c r="V61" s="23">
        <f t="shared" si="12"/>
        <v>10.297573541329012</v>
      </c>
      <c r="W61" s="23">
        <f t="shared" si="12"/>
        <v>7.625877748805479</v>
      </c>
      <c r="X61" s="23">
        <f t="shared" si="12"/>
        <v>6.2269522875872561</v>
      </c>
      <c r="Y61" s="23">
        <f t="shared" si="12"/>
        <v>6.0420458183980985</v>
      </c>
      <c r="Z61" s="23">
        <f t="shared" si="12"/>
        <v>6.7727175543135258</v>
      </c>
      <c r="AA61" s="23"/>
      <c r="AB61" s="23"/>
      <c r="AC61" s="23"/>
      <c r="AD61" s="23"/>
      <c r="AE61" s="23"/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2024</v>
      </c>
      <c r="T62" s="24"/>
      <c r="U62" s="24"/>
      <c r="V62" s="24">
        <f>AVERAGE(F22:F23)</f>
        <v>11.87</v>
      </c>
      <c r="W62" s="24">
        <f>AVERAGE(F24:F27)</f>
        <v>8.4725000000000001</v>
      </c>
      <c r="X62" s="24">
        <f>AVERAGE(F28:F32)</f>
        <v>6.7925000000000004</v>
      </c>
      <c r="Y62" s="24"/>
      <c r="Z62" s="24"/>
      <c r="AA62" s="24"/>
      <c r="AB62" s="24"/>
      <c r="AC62" s="24"/>
      <c r="AD62" s="24"/>
      <c r="AE62" s="24"/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0" si="13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3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3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3"/>
        <v>#DIV/0!</v>
      </c>
      <c r="S72" s="25"/>
    </row>
    <row r="73" spans="2:31">
      <c r="R73" s="14" t="e">
        <f t="shared" si="13"/>
        <v>#DIV/0!</v>
      </c>
      <c r="S73" s="25"/>
    </row>
    <row r="74" spans="2:31">
      <c r="R74" s="14" t="e">
        <f t="shared" si="13"/>
        <v>#DIV/0!</v>
      </c>
      <c r="S74" s="25"/>
    </row>
    <row r="75" spans="2:31">
      <c r="R75" s="14" t="e">
        <f t="shared" si="13"/>
        <v>#DIV/0!</v>
      </c>
    </row>
    <row r="76" spans="2:31">
      <c r="R76" s="14" t="e">
        <f t="shared" si="13"/>
        <v>#DIV/0!</v>
      </c>
    </row>
    <row r="77" spans="2:31">
      <c r="R77" s="14" t="e">
        <f t="shared" si="13"/>
        <v>#DIV/0!</v>
      </c>
    </row>
    <row r="78" spans="2:31">
      <c r="R78" s="14" t="e">
        <f>(C20-#REF!)/#REF!</f>
        <v>#VALUE!</v>
      </c>
    </row>
    <row r="79" spans="2:31">
      <c r="R79" s="14" t="e">
        <f t="shared" si="13"/>
        <v>#DIV/0!</v>
      </c>
    </row>
    <row r="80" spans="2:31">
      <c r="R80" s="14">
        <f>(D22-C22)/C22</f>
        <v>0.82473427307148406</v>
      </c>
    </row>
    <row r="81" spans="18:20">
      <c r="R81" s="14">
        <f>(D23-C23)/C23</f>
        <v>0.59664248893754857</v>
      </c>
    </row>
    <row r="82" spans="18:20">
      <c r="R82" s="14">
        <f t="shared" si="13"/>
        <v>0.36855070480361302</v>
      </c>
    </row>
    <row r="83" spans="18:20">
      <c r="R83" s="14">
        <f t="shared" si="13"/>
        <v>0.14045892066967752</v>
      </c>
    </row>
    <row r="84" spans="18:20">
      <c r="R84" s="14">
        <f t="shared" si="13"/>
        <v>0.14045892066967752</v>
      </c>
    </row>
    <row r="85" spans="18:20">
      <c r="R85" s="14">
        <f t="shared" si="13"/>
        <v>0.18607727749646466</v>
      </c>
    </row>
    <row r="86" spans="18:20">
      <c r="R86" s="14">
        <f t="shared" si="13"/>
        <v>0.25450481273664527</v>
      </c>
    </row>
    <row r="87" spans="18:20">
      <c r="R87" s="14">
        <f t="shared" si="13"/>
        <v>0.25450481273664527</v>
      </c>
    </row>
    <row r="88" spans="18:20">
      <c r="R88" s="14">
        <f t="shared" si="13"/>
        <v>0.25450481273664527</v>
      </c>
    </row>
    <row r="89" spans="18:20">
      <c r="R89" s="14">
        <f t="shared" si="13"/>
        <v>0.14045892066967752</v>
      </c>
      <c r="T89" s="14"/>
    </row>
    <row r="90" spans="18:20">
      <c r="R90" s="14" t="e">
        <f t="shared" si="13"/>
        <v>#DIV/0!</v>
      </c>
    </row>
    <row r="91" spans="18:20">
      <c r="R91" s="14" t="e">
        <f t="shared" si="13"/>
        <v>#VALUE!</v>
      </c>
    </row>
    <row r="92" spans="18:20">
      <c r="R92" s="14" t="e">
        <f t="shared" si="13"/>
        <v>#DIV/0!</v>
      </c>
    </row>
    <row r="93" spans="18:20">
      <c r="R93" s="14" t="e">
        <f>(C35-#REF!)/#REF!</f>
        <v>#REF!</v>
      </c>
    </row>
    <row r="94" spans="18:20">
      <c r="R94" s="14" t="e">
        <f t="shared" si="13"/>
        <v>#DIV/0!</v>
      </c>
    </row>
    <row r="95" spans="18:20">
      <c r="R95" s="14" t="e">
        <f t="shared" si="13"/>
        <v>#DIV/0!</v>
      </c>
    </row>
    <row r="96" spans="18:20">
      <c r="R96" s="14" t="e">
        <f t="shared" si="13"/>
        <v>#DIV/0!</v>
      </c>
    </row>
    <row r="97" spans="18:18">
      <c r="R97" s="14" t="e">
        <f t="shared" si="13"/>
        <v>#DIV/0!</v>
      </c>
    </row>
    <row r="98" spans="18:18">
      <c r="R98" s="14" t="e">
        <f t="shared" si="13"/>
        <v>#DIV/0!</v>
      </c>
    </row>
    <row r="99" spans="18:18">
      <c r="R99" s="14" t="e">
        <f t="shared" si="13"/>
        <v>#DIV/0!</v>
      </c>
    </row>
    <row r="100" spans="18:18">
      <c r="R100" s="14" t="e">
        <f t="shared" si="13"/>
        <v>#DIV/0!</v>
      </c>
    </row>
    <row r="101" spans="18:18">
      <c r="R101" s="14" t="e">
        <f t="shared" ref="R101:R118" si="14">(D43-C43)/C43</f>
        <v>#DIV/0!</v>
      </c>
    </row>
    <row r="102" spans="18:18">
      <c r="R102" s="14" t="e">
        <f t="shared" si="14"/>
        <v>#DIV/0!</v>
      </c>
    </row>
    <row r="103" spans="18:18">
      <c r="R103" s="14" t="e">
        <f t="shared" si="14"/>
        <v>#DIV/0!</v>
      </c>
    </row>
    <row r="104" spans="18:18">
      <c r="R104" s="14" t="e">
        <f t="shared" si="14"/>
        <v>#DIV/0!</v>
      </c>
    </row>
    <row r="105" spans="18:18">
      <c r="R105" s="14" t="e">
        <f t="shared" si="14"/>
        <v>#DIV/0!</v>
      </c>
    </row>
    <row r="106" spans="18:18">
      <c r="R106" s="14" t="e">
        <f t="shared" si="14"/>
        <v>#DIV/0!</v>
      </c>
    </row>
    <row r="107" spans="18:18">
      <c r="R107" s="14" t="e">
        <f t="shared" si="14"/>
        <v>#DIV/0!</v>
      </c>
    </row>
    <row r="108" spans="18:18">
      <c r="R108" s="14" t="e">
        <f t="shared" si="14"/>
        <v>#DIV/0!</v>
      </c>
    </row>
    <row r="109" spans="18:18">
      <c r="R109" s="14" t="e">
        <f t="shared" si="14"/>
        <v>#DIV/0!</v>
      </c>
    </row>
    <row r="110" spans="18:18">
      <c r="R110" s="14" t="e">
        <f t="shared" si="14"/>
        <v>#DIV/0!</v>
      </c>
    </row>
    <row r="111" spans="18:18">
      <c r="R111" s="14" t="e">
        <f t="shared" si="14"/>
        <v>#DIV/0!</v>
      </c>
    </row>
    <row r="112" spans="18:18">
      <c r="R112" s="14" t="e">
        <f t="shared" si="14"/>
        <v>#DIV/0!</v>
      </c>
    </row>
    <row r="113" spans="18:18">
      <c r="R113" s="14" t="e">
        <f t="shared" si="14"/>
        <v>#DIV/0!</v>
      </c>
    </row>
    <row r="114" spans="18:18">
      <c r="R114" s="14" t="e">
        <f t="shared" si="14"/>
        <v>#DIV/0!</v>
      </c>
    </row>
    <row r="115" spans="18:18">
      <c r="R115" s="14" t="e">
        <f t="shared" si="14"/>
        <v>#DIV/0!</v>
      </c>
    </row>
    <row r="116" spans="18:18">
      <c r="R116" s="14" t="e">
        <f t="shared" si="14"/>
        <v>#DIV/0!</v>
      </c>
    </row>
    <row r="117" spans="18:18">
      <c r="R117" s="14" t="e">
        <f t="shared" si="14"/>
        <v>#DIV/0!</v>
      </c>
    </row>
    <row r="118" spans="18:18">
      <c r="R118" s="14" t="e">
        <f t="shared" si="14"/>
        <v>#DIV/0!</v>
      </c>
    </row>
  </sheetData>
  <mergeCells count="8">
    <mergeCell ref="C35:F35"/>
    <mergeCell ref="B9:B10"/>
    <mergeCell ref="C10:F10"/>
    <mergeCell ref="B6:L6"/>
    <mergeCell ref="B7:L8"/>
    <mergeCell ref="C20:F20"/>
    <mergeCell ref="C32:F32"/>
    <mergeCell ref="C33:F33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Espárrago IGP</vt:lpstr>
      <vt:lpstr>'Espárrago IGP'!Área_de_impresión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2025-04-16T07:26:37Z</dcterms:modified>
</cp:coreProperties>
</file>