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150" windowWidth="12120" windowHeight="8790" activeTab="14"/>
  </bookViews>
  <sheets>
    <sheet name="2011" sheetId="12" r:id="rId1"/>
    <sheet name="2012" sheetId="14" r:id="rId2"/>
    <sheet name="2013" sheetId="15" r:id="rId3"/>
    <sheet name="2014" sheetId="17" r:id="rId4"/>
    <sheet name="2015" sheetId="19" r:id="rId5"/>
    <sheet name="2016" sheetId="18" r:id="rId6"/>
    <sheet name="2017" sheetId="20" r:id="rId7"/>
    <sheet name="2018" sheetId="21" r:id="rId8"/>
    <sheet name="2019" sheetId="22" r:id="rId9"/>
    <sheet name="2020" sheetId="23" r:id="rId10"/>
    <sheet name="2021" sheetId="24" r:id="rId11"/>
    <sheet name="2022" sheetId="25" r:id="rId12"/>
    <sheet name="2023" sheetId="27" r:id="rId13"/>
    <sheet name="2024" sheetId="28" r:id="rId14"/>
    <sheet name="Resumen" sheetId="16" r:id="rId15"/>
    <sheet name="Leyenda" sheetId="26" r:id="rId16"/>
  </sheets>
  <calcPr calcId="162913"/>
</workbook>
</file>

<file path=xl/calcChain.xml><?xml version="1.0" encoding="utf-8"?>
<calcChain xmlns="http://schemas.openxmlformats.org/spreadsheetml/2006/main">
  <c r="Z22" i="16" l="1"/>
  <c r="Y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Z21" i="16"/>
  <c r="Y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Z20" i="16"/>
  <c r="Y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Z19" i="16"/>
  <c r="Y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Z18" i="16"/>
  <c r="Y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Z17" i="16"/>
  <c r="Y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Z16" i="16"/>
  <c r="Y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Z15" i="16"/>
  <c r="Y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Z14" i="16"/>
  <c r="Y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Z13" i="16"/>
  <c r="Y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Z12" i="16"/>
  <c r="Y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Z11" i="16"/>
  <c r="Y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Z23" i="16" l="1"/>
  <c r="T23" i="16"/>
  <c r="R23" i="16"/>
  <c r="J23" i="16"/>
  <c r="I23" i="16"/>
  <c r="B23" i="16"/>
  <c r="D23" i="16"/>
  <c r="Y23" i="16"/>
  <c r="V23" i="16"/>
  <c r="N23" i="16"/>
  <c r="L23" i="16"/>
  <c r="H23" i="16"/>
  <c r="F23" i="16"/>
  <c r="P23" i="16"/>
</calcChain>
</file>

<file path=xl/sharedStrings.xml><?xml version="1.0" encoding="utf-8"?>
<sst xmlns="http://schemas.openxmlformats.org/spreadsheetml/2006/main" count="1136" uniqueCount="145">
  <si>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</si>
  <si>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</si>
  <si>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</si>
  <si>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</si>
  <si>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</si>
  <si>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</si>
  <si>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</si>
  <si>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</si>
  <si>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</si>
  <si>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</si>
  <si>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</si>
  <si>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</si>
  <si>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</si>
  <si>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</si>
  <si>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</si>
  <si>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</si>
  <si>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</si>
  <si>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</si>
  <si>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</si>
  <si>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</si>
  <si>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</si>
  <si>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</si>
  <si>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</si>
  <si>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</si>
  <si>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</si>
  <si>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</si>
  <si>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</si>
  <si>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</si>
  <si>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</si>
  <si>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</si>
  <si>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</si>
  <si>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</si>
  <si>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</si>
  <si>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</si>
  <si>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</si>
  <si>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</si>
  <si>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</si>
  <si>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</si>
  <si>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</si>
  <si>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</si>
  <si>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</si>
  <si>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</si>
  <si>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</si>
  <si>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AÑO 2011</t>
  </si>
  <si>
    <t>AÑO 2012</t>
  </si>
  <si>
    <t>SANTA ENGRACIA DEL JUBERA</t>
  </si>
  <si>
    <t>ESTACIÓN AGROCLIMÁTICA "LA CRUZ"</t>
  </si>
  <si>
    <t>AÑO 2013</t>
  </si>
  <si>
    <t>Ts med</t>
  </si>
  <si>
    <t>a</t>
  </si>
  <si>
    <t>Nd</t>
  </si>
  <si>
    <t>Tsmed</t>
  </si>
  <si>
    <t>error</t>
  </si>
  <si>
    <t>(ºC)</t>
  </si>
  <si>
    <t>AÑOS 1997 ó 1999 ó 2005 - 2012</t>
  </si>
  <si>
    <t>SANTA ENGRACIA DE JUBERA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</si>
  <si>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</si>
  <si>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</si>
  <si>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</si>
  <si>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</si>
  <si>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</si>
  <si>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</si>
  <si>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</si>
  <si>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</si>
  <si>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</si>
  <si>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</si>
  <si>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</si>
  <si>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</si>
  <si>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</si>
  <si>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</si>
  <si>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</si>
  <si>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</si>
  <si>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</si>
  <si>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</si>
  <si>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</si>
  <si>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</si>
  <si>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</si>
  <si>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</si>
  <si>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</si>
  <si>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</si>
  <si>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</si>
  <si>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</si>
  <si>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</si>
  <si>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</si>
  <si>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</si>
  <si>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</si>
  <si>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</si>
  <si>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</si>
  <si>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</si>
  <si>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</si>
  <si>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</si>
  <si>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</si>
  <si>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</si>
  <si>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</si>
  <si>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</si>
  <si>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</si>
  <si>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CRUZ</t>
  </si>
  <si>
    <t xml:space="preserve">MUNICIPIO: </t>
  </si>
  <si>
    <t>Ts10 med</t>
  </si>
  <si>
    <t>Ts30 med</t>
  </si>
  <si>
    <t>Santa Engracia del Jubera</t>
  </si>
  <si>
    <t>25-ene.</t>
  </si>
  <si>
    <t>20-ene.</t>
  </si>
  <si>
    <t>17-ene.</t>
  </si>
  <si>
    <t>05-ene.</t>
  </si>
  <si>
    <t>22-feb.</t>
  </si>
  <si>
    <t>23-feb.</t>
  </si>
  <si>
    <t>27-feb.</t>
  </si>
  <si>
    <t>18-mar.</t>
  </si>
  <si>
    <t>03-mar.</t>
  </si>
  <si>
    <t>02-mar.</t>
  </si>
  <si>
    <t>13-abr.</t>
  </si>
  <si>
    <t>19-abr.</t>
  </si>
  <si>
    <t>08-abr.</t>
  </si>
  <si>
    <t>27-abr.</t>
  </si>
  <si>
    <t>29-may.</t>
  </si>
  <si>
    <t>02-may.</t>
  </si>
  <si>
    <t>11-may.</t>
  </si>
  <si>
    <t>19-may.</t>
  </si>
  <si>
    <t>17-jun.</t>
  </si>
  <si>
    <t>13-jun.</t>
  </si>
  <si>
    <t>18-jun.</t>
  </si>
  <si>
    <t>20-jun.</t>
  </si>
  <si>
    <t>31-jul.</t>
  </si>
  <si>
    <t>03-jul.</t>
  </si>
  <si>
    <t>05-jul.</t>
  </si>
  <si>
    <t>06-jul.</t>
  </si>
  <si>
    <t>11-ago.</t>
  </si>
  <si>
    <t>19-ago.</t>
  </si>
  <si>
    <t>14-ago.</t>
  </si>
  <si>
    <t>02-sep.</t>
  </si>
  <si>
    <t>14-sep.</t>
  </si>
  <si>
    <t>27-sep.</t>
  </si>
  <si>
    <t>09-oct.</t>
  </si>
  <si>
    <t>04-oct.</t>
  </si>
  <si>
    <t>07-oct.</t>
  </si>
  <si>
    <t>02-oct.</t>
  </si>
  <si>
    <t>06-nov.</t>
  </si>
  <si>
    <t>23-nov.</t>
  </si>
  <si>
    <t>24-nov.</t>
  </si>
  <si>
    <t>22-nov.</t>
  </si>
  <si>
    <t>06-dic.</t>
  </si>
  <si>
    <t>29-dic.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</si>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</sst>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6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0" fontId="3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0" fillId="0" borderId="0" xfId="0" applyNumberFormat="1"/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3" xfId="0" applyNumberFormat="1" applyFont="1" applyFill="1" applyBorder="1" applyAlignment="1">
      <alignment horizontal="right"/>
    </xf>
    <xf numFmtId="0" fontId="5" fillId="0" borderId="0" xfId="0" applyFont="1"/>
    <xf numFmtId="164" fontId="1" fillId="0" borderId="0" xfId="0" applyNumberFormat="1" applyFont="1"/>
    <xf numFmtId="164" fontId="2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Fill="1" applyBorder="1"/>
    <xf numFmtId="0" fontId="10" fillId="0" borderId="0" xfId="0" applyFont="1"/>
    <xf numFmtId="0" fontId="11" fillId="0" borderId="0" xfId="0" applyFont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/>
    <xf numFmtId="164" fontId="0" fillId="0" borderId="0" xfId="0" applyNumberFormat="1" applyFill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3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43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1.1832258064516137</v>
      </c>
      <c r="C11" s="10">
        <v>8.360322580645164</v>
      </c>
      <c r="D11" s="10">
        <v>4.4793884408602125</v>
      </c>
      <c r="E11" s="10">
        <v>16.22</v>
      </c>
      <c r="F11" s="21">
        <v>42011</v>
      </c>
      <c r="G11" s="10">
        <v>-5.09</v>
      </c>
      <c r="H11" s="21">
        <v>42029</v>
      </c>
      <c r="I11" s="10">
        <v>83.990080645161299</v>
      </c>
      <c r="J11" s="10">
        <v>200.9</v>
      </c>
      <c r="K11" s="10">
        <v>2.3793817204301071</v>
      </c>
      <c r="L11" s="10">
        <v>12.99</v>
      </c>
      <c r="M11" s="21">
        <v>42015</v>
      </c>
      <c r="N11" s="10">
        <v>14.35</v>
      </c>
      <c r="O11" s="19">
        <v>7</v>
      </c>
      <c r="P11" s="10">
        <v>4.25</v>
      </c>
      <c r="Q11" s="21">
        <v>42034</v>
      </c>
      <c r="R11" s="10">
        <v>4.2532862903225812</v>
      </c>
      <c r="S11" s="10">
        <v>26.052754484857481</v>
      </c>
    </row>
    <row r="12" spans="1:20" x14ac:dyDescent="0.2">
      <c r="A12" s="2" t="s">
        <v>1</v>
      </c>
      <c r="B12" s="10">
        <v>2.0010714285714286</v>
      </c>
      <c r="C12" s="10">
        <v>11.368214285714286</v>
      </c>
      <c r="D12" s="10">
        <v>6.3359523809523797</v>
      </c>
      <c r="E12" s="10">
        <v>18.940000000000001</v>
      </c>
      <c r="F12" s="21">
        <v>41695</v>
      </c>
      <c r="G12" s="10">
        <v>-0.74</v>
      </c>
      <c r="H12" s="21">
        <v>41674</v>
      </c>
      <c r="I12" s="10">
        <v>76.341086309523803</v>
      </c>
      <c r="J12" s="10">
        <v>265.73</v>
      </c>
      <c r="K12" s="10">
        <v>2.7059077380952381</v>
      </c>
      <c r="L12" s="10">
        <v>13.11</v>
      </c>
      <c r="M12" s="21">
        <v>41692</v>
      </c>
      <c r="N12" s="10">
        <v>31.41</v>
      </c>
      <c r="O12" s="19">
        <v>10</v>
      </c>
      <c r="P12" s="10">
        <v>6.08</v>
      </c>
      <c r="Q12" s="21">
        <v>41685</v>
      </c>
      <c r="R12" s="10">
        <v>5.3233482142857147</v>
      </c>
      <c r="S12" s="10">
        <v>39.463641547550296</v>
      </c>
    </row>
    <row r="13" spans="1:20" x14ac:dyDescent="0.2">
      <c r="A13" s="2" t="s">
        <v>2</v>
      </c>
      <c r="B13" s="10">
        <v>3.8529032258064517</v>
      </c>
      <c r="C13" s="10">
        <v>12.234193548387097</v>
      </c>
      <c r="D13" s="10">
        <v>7.8506989247311845</v>
      </c>
      <c r="E13" s="10">
        <v>20.93</v>
      </c>
      <c r="F13" s="21">
        <v>41729</v>
      </c>
      <c r="G13" s="10">
        <v>-0.14000000000000001</v>
      </c>
      <c r="H13" s="21">
        <v>41702</v>
      </c>
      <c r="I13" s="10">
        <v>81.385208333333324</v>
      </c>
      <c r="J13" s="10">
        <v>377.46</v>
      </c>
      <c r="K13" s="10">
        <v>3.2478225806451619</v>
      </c>
      <c r="L13" s="10">
        <v>15.29</v>
      </c>
      <c r="M13" s="21">
        <v>41709</v>
      </c>
      <c r="N13" s="10">
        <v>54.55</v>
      </c>
      <c r="O13" s="19">
        <v>16</v>
      </c>
      <c r="P13" s="10">
        <v>20.3</v>
      </c>
      <c r="Q13" s="21">
        <v>41713</v>
      </c>
      <c r="R13" s="10">
        <v>8.2263306451612923</v>
      </c>
      <c r="S13" s="10">
        <v>58.871765220076213</v>
      </c>
    </row>
    <row r="14" spans="1:20" x14ac:dyDescent="0.2">
      <c r="A14" s="2" t="s">
        <v>3</v>
      </c>
      <c r="B14" s="10">
        <v>7.9135</v>
      </c>
      <c r="C14" s="10">
        <v>19.324333333333335</v>
      </c>
      <c r="D14" s="10">
        <v>13.362895833333335</v>
      </c>
      <c r="E14" s="10">
        <v>28.32</v>
      </c>
      <c r="F14" s="21">
        <v>41737</v>
      </c>
      <c r="G14" s="10">
        <v>2.0699999999999998</v>
      </c>
      <c r="H14" s="21">
        <v>41742</v>
      </c>
      <c r="I14" s="10">
        <v>70.320388888888886</v>
      </c>
      <c r="J14" s="24">
        <v>564.34900000000005</v>
      </c>
      <c r="K14" s="10">
        <v>2.923191666666666</v>
      </c>
      <c r="L14" s="10">
        <v>13.64</v>
      </c>
      <c r="M14" s="21">
        <v>41750</v>
      </c>
      <c r="N14" s="10">
        <v>49.88</v>
      </c>
      <c r="O14" s="19">
        <v>8</v>
      </c>
      <c r="P14" s="10">
        <v>19.690000000000001</v>
      </c>
      <c r="Q14" s="21">
        <v>41752</v>
      </c>
      <c r="R14" s="10">
        <v>15.197791666666667</v>
      </c>
      <c r="S14" s="10">
        <v>104.81013998078882</v>
      </c>
      <c r="T14" s="23"/>
    </row>
    <row r="15" spans="1:20" x14ac:dyDescent="0.2">
      <c r="A15" s="2" t="s">
        <v>4</v>
      </c>
      <c r="B15" s="10">
        <v>9.7032258064516128</v>
      </c>
      <c r="C15" s="10">
        <v>22.632903225806455</v>
      </c>
      <c r="D15" s="10">
        <v>15.990255376344086</v>
      </c>
      <c r="E15" s="10">
        <v>31.07</v>
      </c>
      <c r="F15" s="21">
        <v>41784</v>
      </c>
      <c r="G15" s="10">
        <v>5.21</v>
      </c>
      <c r="H15" s="21">
        <v>41775</v>
      </c>
      <c r="I15" s="10">
        <v>67.930860787005244</v>
      </c>
      <c r="J15" s="10">
        <v>667.65</v>
      </c>
      <c r="K15" s="10">
        <v>2.3213356497369024</v>
      </c>
      <c r="L15" s="10">
        <v>15.7</v>
      </c>
      <c r="M15" s="21">
        <v>41765</v>
      </c>
      <c r="N15" s="10">
        <v>31.05</v>
      </c>
      <c r="O15" s="19">
        <v>7</v>
      </c>
      <c r="P15" s="10">
        <v>17.86</v>
      </c>
      <c r="Q15" s="21">
        <v>41766</v>
      </c>
      <c r="R15" s="10">
        <v>18.136774193548391</v>
      </c>
      <c r="S15" s="10">
        <v>132.20764695855775</v>
      </c>
      <c r="T15" s="23"/>
    </row>
    <row r="16" spans="1:20" x14ac:dyDescent="0.2">
      <c r="A16" s="2" t="s">
        <v>5</v>
      </c>
      <c r="B16" s="10">
        <v>12.005666666666666</v>
      </c>
      <c r="C16" s="10">
        <v>24.895</v>
      </c>
      <c r="D16" s="10">
        <v>17.963249999999999</v>
      </c>
      <c r="E16" s="10">
        <v>36.24</v>
      </c>
      <c r="F16" s="21">
        <v>41816</v>
      </c>
      <c r="G16" s="10">
        <v>6.87</v>
      </c>
      <c r="H16" s="21">
        <v>41791</v>
      </c>
      <c r="I16" s="10">
        <v>63.111708333333347</v>
      </c>
      <c r="J16" s="10">
        <v>707.18</v>
      </c>
      <c r="K16" s="10">
        <v>2.2339722222222225</v>
      </c>
      <c r="L16" s="10">
        <v>10.41</v>
      </c>
      <c r="M16" s="21">
        <v>41818</v>
      </c>
      <c r="N16" s="10">
        <v>50.73</v>
      </c>
      <c r="O16" s="19">
        <v>8</v>
      </c>
      <c r="P16" s="10">
        <v>23.34</v>
      </c>
      <c r="Q16" s="21">
        <v>41796</v>
      </c>
      <c r="R16" s="10">
        <v>22.052555555555557</v>
      </c>
      <c r="S16" s="10">
        <v>148.3883225859328</v>
      </c>
    </row>
    <row r="17" spans="1:19" x14ac:dyDescent="0.2">
      <c r="A17" s="2" t="s">
        <v>6</v>
      </c>
      <c r="B17" s="10">
        <v>12.552258064516133</v>
      </c>
      <c r="C17" s="10">
        <v>26.571290322580651</v>
      </c>
      <c r="D17" s="10">
        <v>19.143588709677413</v>
      </c>
      <c r="E17" s="10">
        <v>33.85</v>
      </c>
      <c r="F17" s="21">
        <v>41822</v>
      </c>
      <c r="G17" s="24">
        <v>8.5399999999999991</v>
      </c>
      <c r="H17" s="21">
        <v>41843</v>
      </c>
      <c r="I17" s="10">
        <v>58.897775537634395</v>
      </c>
      <c r="J17" s="10">
        <v>749.2</v>
      </c>
      <c r="K17" s="10">
        <v>2.5565322580645167</v>
      </c>
      <c r="L17" s="10">
        <v>11.96</v>
      </c>
      <c r="M17" s="21">
        <v>41832</v>
      </c>
      <c r="N17" s="10">
        <v>9.32</v>
      </c>
      <c r="O17" s="19">
        <v>7</v>
      </c>
      <c r="P17" s="10">
        <v>3.46</v>
      </c>
      <c r="Q17" s="21">
        <v>41832</v>
      </c>
      <c r="R17" s="10">
        <v>24.398360215053764</v>
      </c>
      <c r="S17" s="10">
        <v>165.31459767487644</v>
      </c>
    </row>
    <row r="18" spans="1:19" x14ac:dyDescent="0.2">
      <c r="A18" s="2" t="s">
        <v>7</v>
      </c>
      <c r="B18" s="10">
        <v>14.702580645161293</v>
      </c>
      <c r="C18" s="10">
        <v>30.182258064516127</v>
      </c>
      <c r="D18" s="10">
        <v>21.998595430107525</v>
      </c>
      <c r="E18" s="10">
        <v>37.590000000000003</v>
      </c>
      <c r="F18" s="21">
        <v>41871</v>
      </c>
      <c r="G18" s="10">
        <v>8.2799999999999994</v>
      </c>
      <c r="H18" s="21">
        <v>41860</v>
      </c>
      <c r="I18" s="10">
        <v>54.741297043010768</v>
      </c>
      <c r="J18" s="10">
        <v>699.17</v>
      </c>
      <c r="K18" s="10">
        <v>2.1936895161290324</v>
      </c>
      <c r="L18" s="10">
        <v>14.7</v>
      </c>
      <c r="M18" s="21">
        <v>41871</v>
      </c>
      <c r="N18" s="10">
        <v>1.41</v>
      </c>
      <c r="O18" s="19">
        <v>5</v>
      </c>
      <c r="P18" s="10">
        <v>0.61</v>
      </c>
      <c r="Q18" s="21">
        <v>41872</v>
      </c>
      <c r="R18" s="10">
        <v>26.608615591397847</v>
      </c>
      <c r="S18" s="10">
        <v>170.05498203247546</v>
      </c>
    </row>
    <row r="19" spans="1:19" x14ac:dyDescent="0.2">
      <c r="A19" s="2" t="s">
        <v>8</v>
      </c>
      <c r="B19" s="10">
        <v>13.272666666666669</v>
      </c>
      <c r="C19" s="10">
        <v>26.622</v>
      </c>
      <c r="D19" s="10">
        <v>19.545270094562646</v>
      </c>
      <c r="E19" s="10">
        <v>33.049999999999997</v>
      </c>
      <c r="F19" s="21">
        <v>41892</v>
      </c>
      <c r="G19" s="10">
        <v>7.86</v>
      </c>
      <c r="H19" s="21">
        <v>41902</v>
      </c>
      <c r="I19" s="10">
        <v>60.219434988179685</v>
      </c>
      <c r="J19" s="10">
        <v>543.66</v>
      </c>
      <c r="K19" s="10">
        <v>2.0206171690307326</v>
      </c>
      <c r="L19" s="10">
        <v>13.23</v>
      </c>
      <c r="M19" s="21">
        <v>41900</v>
      </c>
      <c r="N19" s="10">
        <v>36.14</v>
      </c>
      <c r="O19" s="19">
        <v>7</v>
      </c>
      <c r="P19" s="10">
        <v>20.11</v>
      </c>
      <c r="Q19" s="21">
        <v>41885</v>
      </c>
      <c r="R19" s="10">
        <v>21.725669030732856</v>
      </c>
      <c r="S19" s="10">
        <v>117.67330215157298</v>
      </c>
    </row>
    <row r="20" spans="1:19" x14ac:dyDescent="0.2">
      <c r="A20" s="2" t="s">
        <v>9</v>
      </c>
      <c r="B20" s="10">
        <v>7.9567741935483864</v>
      </c>
      <c r="C20" s="10">
        <v>20.956129032258065</v>
      </c>
      <c r="D20" s="10">
        <v>14.301962365591397</v>
      </c>
      <c r="E20" s="10">
        <v>29.76</v>
      </c>
      <c r="F20" s="21">
        <v>41923</v>
      </c>
      <c r="G20" s="10">
        <v>1.6</v>
      </c>
      <c r="H20" s="21">
        <v>41934</v>
      </c>
      <c r="I20" s="10">
        <v>60.299885752688184</v>
      </c>
      <c r="J20" s="10">
        <v>410.82</v>
      </c>
      <c r="K20" s="10">
        <v>2.3496034946236559</v>
      </c>
      <c r="L20" s="10">
        <v>15.39</v>
      </c>
      <c r="M20" s="21">
        <v>41939</v>
      </c>
      <c r="N20" s="10">
        <v>11.14</v>
      </c>
      <c r="O20" s="19">
        <v>7</v>
      </c>
      <c r="P20" s="10">
        <v>8.93</v>
      </c>
      <c r="Q20" s="21">
        <v>41939</v>
      </c>
      <c r="R20" s="10">
        <v>15.334415322580648</v>
      </c>
      <c r="S20" s="10">
        <v>81.245140989180626</v>
      </c>
    </row>
    <row r="21" spans="1:19" x14ac:dyDescent="0.2">
      <c r="A21" s="2" t="s">
        <v>10</v>
      </c>
      <c r="B21" s="10">
        <v>7.0336666666666652</v>
      </c>
      <c r="C21" s="10">
        <v>13.197000000000001</v>
      </c>
      <c r="D21" s="10">
        <v>9.9477247474747497</v>
      </c>
      <c r="E21" s="10">
        <v>18.36</v>
      </c>
      <c r="F21" s="21">
        <v>41954</v>
      </c>
      <c r="G21" s="10">
        <v>-0.5</v>
      </c>
      <c r="H21" s="21">
        <v>41971</v>
      </c>
      <c r="I21" s="10">
        <v>84.791815656565632</v>
      </c>
      <c r="J21" s="10">
        <v>186.5</v>
      </c>
      <c r="K21" s="10">
        <v>2.8677821969696966</v>
      </c>
      <c r="L21" s="10">
        <v>14.7</v>
      </c>
      <c r="M21" s="21">
        <v>41946</v>
      </c>
      <c r="N21" s="10">
        <v>61.9</v>
      </c>
      <c r="O21" s="19">
        <v>15</v>
      </c>
      <c r="P21" s="10">
        <v>38.78</v>
      </c>
      <c r="Q21" s="21">
        <v>41948</v>
      </c>
      <c r="R21" s="10">
        <v>9.9071856060606063</v>
      </c>
      <c r="S21" s="10">
        <v>32.204701880861023</v>
      </c>
    </row>
    <row r="22" spans="1:19" ht="13.5" thickBot="1" x14ac:dyDescent="0.25">
      <c r="A22" s="11" t="s">
        <v>11</v>
      </c>
      <c r="B22" s="12">
        <v>2.7354838709677418</v>
      </c>
      <c r="C22" s="12">
        <v>9.871935483870967</v>
      </c>
      <c r="D22" s="12">
        <v>6.0327419354838723</v>
      </c>
      <c r="E22" s="12">
        <v>18.3</v>
      </c>
      <c r="F22" s="22">
        <v>41989</v>
      </c>
      <c r="G22" s="12">
        <v>-1.77</v>
      </c>
      <c r="H22" s="22">
        <v>42000</v>
      </c>
      <c r="I22" s="12">
        <v>81.034932795698921</v>
      </c>
      <c r="J22" s="12">
        <v>175.12</v>
      </c>
      <c r="K22" s="12">
        <v>2.7565255376344084</v>
      </c>
      <c r="L22" s="12">
        <v>18.420000000000002</v>
      </c>
      <c r="M22" s="22">
        <v>41989</v>
      </c>
      <c r="N22" s="12">
        <v>23.72</v>
      </c>
      <c r="O22" s="13">
        <v>9</v>
      </c>
      <c r="P22" s="12">
        <v>14.42</v>
      </c>
      <c r="Q22" s="22">
        <v>41989</v>
      </c>
      <c r="R22" s="12">
        <v>5.3331115591397849</v>
      </c>
      <c r="S22" s="12">
        <v>26.354584514224964</v>
      </c>
    </row>
    <row r="23" spans="1:19" ht="13.5" thickTop="1" x14ac:dyDescent="0.2">
      <c r="A23" s="2" t="s">
        <v>30</v>
      </c>
      <c r="B23" s="10">
        <v>7.9094185867895552</v>
      </c>
      <c r="C23" s="10">
        <v>18.851298323092681</v>
      </c>
      <c r="D23" s="10">
        <v>13.079360353259901</v>
      </c>
      <c r="E23" s="10">
        <v>37.590000000000003</v>
      </c>
      <c r="F23" s="21">
        <v>40775</v>
      </c>
      <c r="G23" s="24">
        <v>-5.09</v>
      </c>
      <c r="H23" s="21">
        <v>40568</v>
      </c>
      <c r="I23" s="10">
        <v>70.255372922585295</v>
      </c>
      <c r="J23" s="24">
        <v>5547.7390000000005</v>
      </c>
      <c r="K23" s="10">
        <v>2.5463634791873617</v>
      </c>
      <c r="L23" s="10">
        <v>18.420000000000002</v>
      </c>
      <c r="M23" s="21">
        <v>40893</v>
      </c>
      <c r="N23" s="10">
        <v>375.6</v>
      </c>
      <c r="O23" s="19">
        <v>106</v>
      </c>
      <c r="P23" s="10">
        <v>38.78</v>
      </c>
      <c r="Q23" s="21">
        <v>40852</v>
      </c>
      <c r="R23" s="10">
        <v>14.708120324208808</v>
      </c>
      <c r="S23" s="10">
        <v>1102.641580020955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-0.5</v>
      </c>
      <c r="G28" s="1" t="s">
        <v>25</v>
      </c>
      <c r="H28" s="20">
        <v>40875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-0.14000000000000001</v>
      </c>
      <c r="G29" s="1" t="s">
        <v>25</v>
      </c>
      <c r="H29" s="20">
        <v>40606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268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10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3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6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D13" sqref="D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66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0.61083870967741938</v>
      </c>
      <c r="C11" s="10">
        <v>8.5953548387096781</v>
      </c>
      <c r="D11" s="10">
        <v>4.2397063172043019</v>
      </c>
      <c r="E11" s="10">
        <v>17.07</v>
      </c>
      <c r="F11" s="21">
        <v>44592</v>
      </c>
      <c r="G11" s="10">
        <v>-4.5060000000000002</v>
      </c>
      <c r="H11" s="21">
        <v>44562</v>
      </c>
      <c r="I11" s="10">
        <v>93.762896505376347</v>
      </c>
      <c r="J11" s="10">
        <v>195.47899999999996</v>
      </c>
      <c r="K11" s="10">
        <v>1.8243944892473114</v>
      </c>
      <c r="L11" s="10">
        <v>15.48</v>
      </c>
      <c r="M11" s="21">
        <v>44579</v>
      </c>
      <c r="N11" s="10">
        <v>32.479999999999997</v>
      </c>
      <c r="O11" s="19">
        <v>15</v>
      </c>
      <c r="P11" s="10">
        <v>9.3379999999999974</v>
      </c>
      <c r="Q11" s="21">
        <v>44579</v>
      </c>
      <c r="R11" s="10">
        <v>4.1522735215053768</v>
      </c>
      <c r="S11" s="10">
        <v>18.810906230324939</v>
      </c>
    </row>
    <row r="12" spans="1:20" x14ac:dyDescent="0.2">
      <c r="A12" s="2" t="s">
        <v>1</v>
      </c>
      <c r="B12" s="10">
        <v>3.4552068965517235</v>
      </c>
      <c r="C12" s="10">
        <v>14.605793103448276</v>
      </c>
      <c r="D12" s="10">
        <v>8.8164044540229884</v>
      </c>
      <c r="E12" s="10">
        <v>20.59</v>
      </c>
      <c r="F12" s="21">
        <v>44251</v>
      </c>
      <c r="G12" s="10">
        <v>-1.9950000000000001</v>
      </c>
      <c r="H12" s="21">
        <v>44233</v>
      </c>
      <c r="I12" s="10">
        <v>83.057112068965523</v>
      </c>
      <c r="J12" s="10">
        <v>308.74400000000003</v>
      </c>
      <c r="K12" s="10">
        <v>1.7097327586206894</v>
      </c>
      <c r="L12" s="10">
        <v>14.31</v>
      </c>
      <c r="M12" s="21">
        <v>44253</v>
      </c>
      <c r="N12" s="10">
        <v>5.2780000000000005</v>
      </c>
      <c r="O12" s="19">
        <v>8</v>
      </c>
      <c r="P12" s="10">
        <v>1.8270000000000002</v>
      </c>
      <c r="Q12" s="21">
        <v>44235</v>
      </c>
      <c r="R12" s="10">
        <v>7.8022097701149438</v>
      </c>
      <c r="S12" s="10">
        <v>41.639210086621105</v>
      </c>
    </row>
    <row r="13" spans="1:20" x14ac:dyDescent="0.2">
      <c r="A13" s="2" t="s">
        <v>2</v>
      </c>
      <c r="B13" s="10">
        <v>3.9508709677419356</v>
      </c>
      <c r="C13" s="10">
        <v>14.102193548387099</v>
      </c>
      <c r="D13" s="10">
        <v>8.7461942204301053</v>
      </c>
      <c r="E13" s="10">
        <v>22.26</v>
      </c>
      <c r="F13" s="21">
        <v>44266</v>
      </c>
      <c r="G13" s="10">
        <v>-0.51600000000000001</v>
      </c>
      <c r="H13" s="21">
        <v>44286</v>
      </c>
      <c r="I13" s="10">
        <v>84.188998655913991</v>
      </c>
      <c r="J13" s="10">
        <v>430.94200000000001</v>
      </c>
      <c r="K13" s="10">
        <v>3.0483857526881719</v>
      </c>
      <c r="L13" s="10">
        <v>24.6</v>
      </c>
      <c r="M13" s="21">
        <v>44257</v>
      </c>
      <c r="N13" s="10">
        <v>118.349</v>
      </c>
      <c r="O13" s="19">
        <v>15</v>
      </c>
      <c r="P13" s="10">
        <v>59.275999999999996</v>
      </c>
      <c r="Q13" s="21">
        <v>44271</v>
      </c>
      <c r="R13" s="10">
        <v>9.5182291666666679</v>
      </c>
      <c r="S13" s="10">
        <v>65.202377852997685</v>
      </c>
    </row>
    <row r="14" spans="1:20" x14ac:dyDescent="0.2">
      <c r="A14" s="2" t="s">
        <v>3</v>
      </c>
      <c r="B14" s="10">
        <v>7.905333333333334</v>
      </c>
      <c r="C14" s="10">
        <v>16.441333333333333</v>
      </c>
      <c r="D14" s="10">
        <v>12.003371527777778</v>
      </c>
      <c r="E14" s="10">
        <v>20.87</v>
      </c>
      <c r="F14" s="21">
        <v>44303</v>
      </c>
      <c r="G14" s="10">
        <v>0.70499999999999996</v>
      </c>
      <c r="H14" s="21">
        <v>44289</v>
      </c>
      <c r="I14" s="10">
        <v>84.908305555555543</v>
      </c>
      <c r="J14" s="46">
        <v>434.49899999999997</v>
      </c>
      <c r="K14" s="10">
        <v>2.6942909722222219</v>
      </c>
      <c r="L14" s="10">
        <v>14.7</v>
      </c>
      <c r="M14" s="21">
        <v>44301</v>
      </c>
      <c r="N14" s="10">
        <v>143.11399999999998</v>
      </c>
      <c r="O14" s="19">
        <v>17</v>
      </c>
      <c r="P14" s="10">
        <v>48.92199999999999</v>
      </c>
      <c r="Q14" s="21">
        <v>44311</v>
      </c>
      <c r="R14" s="10">
        <v>12.993186805555556</v>
      </c>
      <c r="S14" s="10">
        <v>73.54636693144343</v>
      </c>
      <c r="T14" s="23"/>
    </row>
    <row r="15" spans="1:20" x14ac:dyDescent="0.2">
      <c r="A15" s="2" t="s">
        <v>4</v>
      </c>
      <c r="B15" s="10">
        <v>10.302354838709677</v>
      </c>
      <c r="C15" s="10">
        <v>23.45645161290323</v>
      </c>
      <c r="D15" s="10">
        <v>16.777403897849464</v>
      </c>
      <c r="E15" s="10">
        <v>30.42</v>
      </c>
      <c r="F15" s="21">
        <v>44338</v>
      </c>
      <c r="G15" s="10">
        <v>6.0339999999999998</v>
      </c>
      <c r="H15" s="21">
        <v>44334</v>
      </c>
      <c r="I15" s="10">
        <v>70.796969086021491</v>
      </c>
      <c r="J15" s="10">
        <v>701.70700000000011</v>
      </c>
      <c r="K15" s="10">
        <v>2.1851915322580648</v>
      </c>
      <c r="L15" s="10">
        <v>13.92</v>
      </c>
      <c r="M15" s="21">
        <v>44320</v>
      </c>
      <c r="N15" s="10">
        <v>26.187000000000001</v>
      </c>
      <c r="O15" s="19">
        <v>10</v>
      </c>
      <c r="P15" s="10">
        <v>5.2780000000000005</v>
      </c>
      <c r="Q15" s="21">
        <v>44328</v>
      </c>
      <c r="R15" s="10">
        <v>17.391465053763444</v>
      </c>
      <c r="S15" s="10">
        <v>134.12043662790344</v>
      </c>
      <c r="T15" s="23"/>
    </row>
    <row r="16" spans="1:20" x14ac:dyDescent="0.2">
      <c r="A16" s="2" t="s">
        <v>5</v>
      </c>
      <c r="B16" s="10">
        <v>11.647066666666669</v>
      </c>
      <c r="C16" s="10">
        <v>24.373999999999999</v>
      </c>
      <c r="D16" s="10">
        <v>17.533418055555561</v>
      </c>
      <c r="E16" s="10">
        <v>34.409999999999997</v>
      </c>
      <c r="F16" s="21">
        <v>44371</v>
      </c>
      <c r="G16" s="10">
        <v>6.3049999999999997</v>
      </c>
      <c r="H16" s="21">
        <v>44356</v>
      </c>
      <c r="I16" s="10">
        <v>73.710312500000015</v>
      </c>
      <c r="J16" s="10">
        <v>642.7589999999999</v>
      </c>
      <c r="K16" s="10">
        <v>1.6898812500000002</v>
      </c>
      <c r="L16" s="10">
        <v>21.76</v>
      </c>
      <c r="M16" s="21">
        <v>44372</v>
      </c>
      <c r="N16" s="10">
        <v>121.79199999999999</v>
      </c>
      <c r="O16" s="19">
        <v>11</v>
      </c>
      <c r="P16" s="10">
        <v>46.486000000000004</v>
      </c>
      <c r="Q16" s="21">
        <v>44353</v>
      </c>
      <c r="R16" s="10">
        <v>20.049548611111106</v>
      </c>
      <c r="S16" s="10">
        <v>126.93560573315868</v>
      </c>
    </row>
    <row r="17" spans="1:20" x14ac:dyDescent="0.2">
      <c r="A17" s="2" t="s">
        <v>6</v>
      </c>
      <c r="B17" s="10">
        <v>14.451935483870971</v>
      </c>
      <c r="C17" s="10">
        <v>29.770322580645168</v>
      </c>
      <c r="D17" s="10">
        <v>21.387970430107526</v>
      </c>
      <c r="E17" s="10">
        <v>35.47</v>
      </c>
      <c r="F17" s="21">
        <v>44404</v>
      </c>
      <c r="G17" s="10">
        <v>9.2100000000000009</v>
      </c>
      <c r="H17" s="21">
        <v>44381</v>
      </c>
      <c r="I17" s="10">
        <v>64.423561827956988</v>
      </c>
      <c r="J17" s="10">
        <v>820.755</v>
      </c>
      <c r="K17" s="10">
        <v>2.0762876344086023</v>
      </c>
      <c r="L17" s="10">
        <v>12.25</v>
      </c>
      <c r="M17" s="21">
        <v>44407</v>
      </c>
      <c r="N17" s="10">
        <v>30.654000000000003</v>
      </c>
      <c r="O17" s="19">
        <v>4</v>
      </c>
      <c r="P17" s="10">
        <v>17.459</v>
      </c>
      <c r="Q17" s="21">
        <v>44389</v>
      </c>
      <c r="R17" s="10">
        <v>23.945920698924731</v>
      </c>
      <c r="S17" s="10">
        <v>178.06516457572005</v>
      </c>
    </row>
    <row r="18" spans="1:20" x14ac:dyDescent="0.2">
      <c r="A18" s="2" t="s">
        <v>7</v>
      </c>
      <c r="B18" s="10">
        <v>14.977290322580647</v>
      </c>
      <c r="C18" s="10">
        <v>28.578064516129036</v>
      </c>
      <c r="D18" s="10">
        <v>21.098314516129037</v>
      </c>
      <c r="E18" s="10">
        <v>36.549999999999997</v>
      </c>
      <c r="F18" s="21">
        <v>44415</v>
      </c>
      <c r="G18" s="10">
        <v>7.4560000000000004</v>
      </c>
      <c r="H18" s="21">
        <v>44439</v>
      </c>
      <c r="I18" s="10">
        <v>67.073877688172047</v>
      </c>
      <c r="J18" s="10">
        <v>663.17199999999991</v>
      </c>
      <c r="K18" s="10">
        <v>2.0313991935483875</v>
      </c>
      <c r="L18" s="10">
        <v>21.76</v>
      </c>
      <c r="M18" s="21">
        <v>44429</v>
      </c>
      <c r="N18" s="10">
        <v>77.742000000000004</v>
      </c>
      <c r="O18" s="19">
        <v>10</v>
      </c>
      <c r="P18" s="10">
        <v>23.746000000000002</v>
      </c>
      <c r="Q18" s="21">
        <v>44429</v>
      </c>
      <c r="R18" s="10">
        <v>23.133071236559132</v>
      </c>
      <c r="S18" s="47">
        <v>147.49435197653119</v>
      </c>
      <c r="T18" s="50"/>
    </row>
    <row r="19" spans="1:20" x14ac:dyDescent="0.2">
      <c r="A19" s="2" t="s">
        <v>8</v>
      </c>
      <c r="B19" s="10">
        <v>12.007133333333336</v>
      </c>
      <c r="C19" s="10">
        <v>24.917999999999992</v>
      </c>
      <c r="D19" s="10">
        <v>18.192242361111106</v>
      </c>
      <c r="E19" s="10">
        <v>31.91</v>
      </c>
      <c r="F19" s="21">
        <v>44452</v>
      </c>
      <c r="G19" s="10">
        <v>5.431</v>
      </c>
      <c r="H19" s="21">
        <v>44468</v>
      </c>
      <c r="I19" s="10">
        <v>62.116416666666666</v>
      </c>
      <c r="J19" s="10">
        <v>530.17399999999998</v>
      </c>
      <c r="K19" s="10">
        <v>2.2442763888888893</v>
      </c>
      <c r="L19" s="10">
        <v>15.58</v>
      </c>
      <c r="M19" s="21">
        <v>44464</v>
      </c>
      <c r="N19" s="10">
        <v>12.789000000000001</v>
      </c>
      <c r="O19" s="19">
        <v>8</v>
      </c>
      <c r="P19" s="10">
        <v>3.8570000000000002</v>
      </c>
      <c r="Q19" s="21">
        <v>44464</v>
      </c>
      <c r="R19" s="10">
        <v>19.257305555555554</v>
      </c>
      <c r="S19" s="47">
        <v>111.38384539959691</v>
      </c>
      <c r="T19" s="50"/>
    </row>
    <row r="20" spans="1:20" x14ac:dyDescent="0.2">
      <c r="A20" s="2" t="s">
        <v>9</v>
      </c>
      <c r="B20" s="10">
        <v>7.4184838709677416</v>
      </c>
      <c r="C20" s="10">
        <v>17.850322580645162</v>
      </c>
      <c r="D20" s="10">
        <v>12.294095430107527</v>
      </c>
      <c r="E20" s="10">
        <v>23.02</v>
      </c>
      <c r="F20" s="21">
        <v>44476</v>
      </c>
      <c r="G20" s="10">
        <v>1.448</v>
      </c>
      <c r="H20" s="21">
        <v>44486</v>
      </c>
      <c r="I20" s="10">
        <v>76.226592741935477</v>
      </c>
      <c r="J20" s="10">
        <v>335.01899999999995</v>
      </c>
      <c r="K20" s="10">
        <v>2.4484865591397846</v>
      </c>
      <c r="L20" s="10">
        <v>23.03</v>
      </c>
      <c r="M20" s="21">
        <v>44490</v>
      </c>
      <c r="N20" s="10">
        <v>31.261999999999997</v>
      </c>
      <c r="O20" s="19">
        <v>14</v>
      </c>
      <c r="P20" s="10">
        <v>11.368</v>
      </c>
      <c r="Q20" s="21">
        <v>44471</v>
      </c>
      <c r="R20" s="10">
        <v>12.731733198924731</v>
      </c>
      <c r="S20" s="47">
        <v>60.124756736060505</v>
      </c>
      <c r="T20" s="50"/>
    </row>
    <row r="21" spans="1:20" x14ac:dyDescent="0.2">
      <c r="A21" s="2" t="s">
        <v>10</v>
      </c>
      <c r="B21" s="10">
        <v>5.3223999999999991</v>
      </c>
      <c r="C21" s="10">
        <v>13.598333333333331</v>
      </c>
      <c r="D21" s="10">
        <v>9.127765277777776</v>
      </c>
      <c r="E21" s="10">
        <v>22.02</v>
      </c>
      <c r="F21" s="21">
        <v>44501</v>
      </c>
      <c r="G21" s="10">
        <v>-0.88200000000000001</v>
      </c>
      <c r="H21" s="21">
        <v>44524</v>
      </c>
      <c r="I21" s="10">
        <v>86.676361111111106</v>
      </c>
      <c r="J21" s="10">
        <v>192.554</v>
      </c>
      <c r="K21" s="10">
        <v>1.7457194444444442</v>
      </c>
      <c r="L21" s="10">
        <v>15.58</v>
      </c>
      <c r="M21" s="21">
        <v>44506</v>
      </c>
      <c r="N21" s="10">
        <v>41.817999999999998</v>
      </c>
      <c r="O21" s="19">
        <v>15</v>
      </c>
      <c r="P21" s="10">
        <v>22.126999999999995</v>
      </c>
      <c r="Q21" s="21">
        <v>44507</v>
      </c>
      <c r="R21" s="10">
        <v>9.7968895833333338</v>
      </c>
      <c r="S21" s="10">
        <v>25.099879699568955</v>
      </c>
    </row>
    <row r="22" spans="1:20" ht="13.5" thickBot="1" x14ac:dyDescent="0.25">
      <c r="A22" s="11" t="s">
        <v>11</v>
      </c>
      <c r="B22" s="12">
        <v>2.6348709677419353</v>
      </c>
      <c r="C22" s="12">
        <v>9.3228387096774163</v>
      </c>
      <c r="D22" s="12">
        <v>5.6667177419354839</v>
      </c>
      <c r="E22" s="12">
        <v>15.91</v>
      </c>
      <c r="F22" s="22">
        <v>44541</v>
      </c>
      <c r="G22" s="12">
        <v>-0.61199999999999999</v>
      </c>
      <c r="H22" s="22">
        <v>44535</v>
      </c>
      <c r="I22" s="12">
        <v>84.978340053763446</v>
      </c>
      <c r="J22" s="12">
        <v>162.38099999999997</v>
      </c>
      <c r="K22" s="12">
        <v>2.544084005376344</v>
      </c>
      <c r="L22" s="12">
        <v>17.739999999999998</v>
      </c>
      <c r="M22" s="22">
        <v>44558</v>
      </c>
      <c r="N22" s="12">
        <v>54.607000000000006</v>
      </c>
      <c r="O22" s="13">
        <v>21</v>
      </c>
      <c r="P22" s="12">
        <v>11.773999999999999</v>
      </c>
      <c r="Q22" s="22">
        <v>44537</v>
      </c>
      <c r="R22" s="12">
        <v>6.1525026881720413</v>
      </c>
      <c r="S22" s="12">
        <v>25.566886888289275</v>
      </c>
    </row>
    <row r="23" spans="1:20" ht="13.5" thickTop="1" x14ac:dyDescent="0.2">
      <c r="A23" s="2" t="s">
        <v>30</v>
      </c>
      <c r="B23" s="10">
        <v>7.8903154492646159</v>
      </c>
      <c r="C23" s="10">
        <v>18.801084013100979</v>
      </c>
      <c r="D23" s="10">
        <v>12.99030035250072</v>
      </c>
      <c r="E23" s="10">
        <v>36.549999999999997</v>
      </c>
      <c r="F23" s="21">
        <v>44050</v>
      </c>
      <c r="G23" s="10">
        <v>-4.5060000000000002</v>
      </c>
      <c r="H23" s="21">
        <v>43831</v>
      </c>
      <c r="I23" s="10">
        <v>77.659978705119883</v>
      </c>
      <c r="J23" s="46">
        <v>5418.1850000000004</v>
      </c>
      <c r="K23" s="10">
        <v>2.1868441650702426</v>
      </c>
      <c r="L23" s="10">
        <v>24.6</v>
      </c>
      <c r="M23" s="21">
        <v>43892</v>
      </c>
      <c r="N23" s="10">
        <v>696.07199999999989</v>
      </c>
      <c r="O23" s="19">
        <v>148</v>
      </c>
      <c r="P23" s="10">
        <v>59.275999999999996</v>
      </c>
      <c r="Q23" s="21">
        <v>43906</v>
      </c>
      <c r="R23" s="10">
        <v>13.910361324182217</v>
      </c>
      <c r="S23" s="10">
        <v>1007.9897887382162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-0.752</v>
      </c>
      <c r="G28" s="1" t="s">
        <v>25</v>
      </c>
      <c r="H28" s="20">
        <v>44157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-0.51600000000000001</v>
      </c>
      <c r="G29" s="1" t="s">
        <v>25</v>
      </c>
      <c r="H29" s="20">
        <v>43921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235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12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6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5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51"/>
    <col min="2" max="2" width="6.140625" style="51" customWidth="1"/>
    <col min="3" max="4" width="7.5703125" style="51" bestFit="1" customWidth="1"/>
    <col min="5" max="5" width="6.42578125" style="51" bestFit="1" customWidth="1"/>
    <col min="6" max="6" width="7.5703125" style="51" customWidth="1"/>
    <col min="7" max="7" width="5.7109375" style="51" customWidth="1"/>
    <col min="8" max="8" width="7.5703125" style="51" customWidth="1"/>
    <col min="9" max="9" width="7.5703125" style="51" bestFit="1" customWidth="1"/>
    <col min="10" max="11" width="7.5703125" style="51" customWidth="1"/>
    <col min="12" max="12" width="8.140625" style="51" bestFit="1" customWidth="1"/>
    <col min="13" max="13" width="7.5703125" style="51" bestFit="1" customWidth="1"/>
    <col min="14" max="14" width="5.5703125" style="51" bestFit="1" customWidth="1"/>
    <col min="15" max="15" width="7.7109375" style="51" bestFit="1" customWidth="1"/>
    <col min="16" max="16" width="5.42578125" style="51" bestFit="1" customWidth="1"/>
    <col min="17" max="17" width="7.5703125" style="51" bestFit="1" customWidth="1"/>
    <col min="18" max="18" width="7.5703125" style="51" customWidth="1"/>
    <col min="19" max="19" width="6.5703125" style="51" customWidth="1"/>
    <col min="20" max="16384" width="11.42578125" style="51"/>
  </cols>
  <sheetData>
    <row r="1" spans="1:20" x14ac:dyDescent="0.2">
      <c r="B1" s="2" t="s">
        <v>67</v>
      </c>
    </row>
    <row r="2" spans="1:20" x14ac:dyDescent="0.2">
      <c r="B2" s="2" t="s">
        <v>37</v>
      </c>
    </row>
    <row r="3" spans="1:20" x14ac:dyDescent="0.2">
      <c r="B3" s="2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52">
        <v>0.78790322580645156</v>
      </c>
      <c r="C11" s="52">
        <v>8.2500322580645165</v>
      </c>
      <c r="D11" s="52">
        <v>4.6036915322580647</v>
      </c>
      <c r="E11" s="52">
        <v>17.32</v>
      </c>
      <c r="F11" s="53">
        <v>44588</v>
      </c>
      <c r="G11" s="52">
        <v>-6.2830000000000004</v>
      </c>
      <c r="H11" s="53">
        <v>44565</v>
      </c>
      <c r="I11" s="52">
        <v>82.086290322580652</v>
      </c>
      <c r="J11" s="52">
        <v>215.5090000000001</v>
      </c>
      <c r="K11" s="52">
        <v>3.0185087365591396</v>
      </c>
      <c r="L11" s="52">
        <v>20.68</v>
      </c>
      <c r="M11" s="53">
        <v>44592</v>
      </c>
      <c r="N11" s="52">
        <v>50.952999999999996</v>
      </c>
      <c r="O11" s="54">
        <v>16</v>
      </c>
      <c r="P11" s="52">
        <v>22.127000000000002</v>
      </c>
      <c r="Q11" s="53">
        <v>44586</v>
      </c>
      <c r="R11" s="52">
        <v>4.1821868279569889</v>
      </c>
      <c r="S11" s="52">
        <v>30.302952749936686</v>
      </c>
    </row>
    <row r="12" spans="1:20" x14ac:dyDescent="0.2">
      <c r="A12" s="2" t="s">
        <v>1</v>
      </c>
      <c r="B12" s="52">
        <v>4.4352499999999999</v>
      </c>
      <c r="C12" s="52">
        <v>13.270000000000005</v>
      </c>
      <c r="D12" s="52">
        <v>8.5381071428571431</v>
      </c>
      <c r="E12" s="52">
        <v>19.2</v>
      </c>
      <c r="F12" s="53">
        <v>44246</v>
      </c>
      <c r="G12" s="52">
        <v>0.67100000000000004</v>
      </c>
      <c r="H12" s="53">
        <v>44255</v>
      </c>
      <c r="I12" s="52">
        <v>83.381622023809513</v>
      </c>
      <c r="J12" s="52">
        <v>250.81899999999996</v>
      </c>
      <c r="K12" s="52">
        <v>2.865895833333334</v>
      </c>
      <c r="L12" s="52">
        <v>15.19</v>
      </c>
      <c r="M12" s="53">
        <v>44255</v>
      </c>
      <c r="N12" s="52">
        <v>37.555</v>
      </c>
      <c r="O12" s="54">
        <v>10</v>
      </c>
      <c r="P12" s="52">
        <v>17.660999999999998</v>
      </c>
      <c r="Q12" s="53">
        <v>44249</v>
      </c>
      <c r="R12" s="52">
        <v>8.0159263392857145</v>
      </c>
      <c r="S12" s="52">
        <v>41.076786453037684</v>
      </c>
    </row>
    <row r="13" spans="1:20" x14ac:dyDescent="0.2">
      <c r="A13" s="2" t="s">
        <v>2</v>
      </c>
      <c r="B13" s="52">
        <v>3.2153548387096773</v>
      </c>
      <c r="C13" s="52">
        <v>14.046161290322582</v>
      </c>
      <c r="D13" s="52">
        <v>8.6250786290322594</v>
      </c>
      <c r="E13" s="52">
        <v>21.5</v>
      </c>
      <c r="F13" s="53">
        <v>44286</v>
      </c>
      <c r="G13" s="52">
        <v>-3.2370000000000001</v>
      </c>
      <c r="H13" s="53">
        <v>44265</v>
      </c>
      <c r="I13" s="52">
        <v>71.633850806451605</v>
      </c>
      <c r="J13" s="52">
        <v>443.45100000000002</v>
      </c>
      <c r="K13" s="52">
        <v>2.746040322580646</v>
      </c>
      <c r="L13" s="52">
        <v>14.6</v>
      </c>
      <c r="M13" s="53">
        <v>44275</v>
      </c>
      <c r="N13" s="52">
        <v>11.367999999999999</v>
      </c>
      <c r="O13" s="54">
        <v>6</v>
      </c>
      <c r="P13" s="52">
        <v>5.4809999999999999</v>
      </c>
      <c r="Q13" s="53">
        <v>44274</v>
      </c>
      <c r="R13" s="52">
        <v>9.0596922043010757</v>
      </c>
      <c r="S13" s="52">
        <v>73.418748948721912</v>
      </c>
    </row>
    <row r="14" spans="1:20" x14ac:dyDescent="0.2">
      <c r="A14" s="2" t="s">
        <v>3</v>
      </c>
      <c r="B14" s="52">
        <v>5.155666666666666</v>
      </c>
      <c r="C14" s="52">
        <v>15.85333333333333</v>
      </c>
      <c r="D14" s="52">
        <v>10.075434027777778</v>
      </c>
      <c r="E14" s="52">
        <v>23.31</v>
      </c>
      <c r="F14" s="53">
        <v>44288</v>
      </c>
      <c r="G14" s="52">
        <v>-1.0229999999999999</v>
      </c>
      <c r="H14" s="53">
        <v>44302</v>
      </c>
      <c r="I14" s="52">
        <v>71.497708333333321</v>
      </c>
      <c r="J14" s="41">
        <v>514.97699999999998</v>
      </c>
      <c r="K14" s="52">
        <v>2.6371006944444444</v>
      </c>
      <c r="L14" s="52">
        <v>13.52</v>
      </c>
      <c r="M14" s="53">
        <v>44295</v>
      </c>
      <c r="N14" s="52">
        <v>35.119</v>
      </c>
      <c r="O14" s="54">
        <v>11</v>
      </c>
      <c r="P14" s="52">
        <v>9.1349999999999998</v>
      </c>
      <c r="Q14" s="53">
        <v>44313</v>
      </c>
      <c r="R14" s="52">
        <v>12.089430555555555</v>
      </c>
      <c r="S14" s="52">
        <v>87.248798990209096</v>
      </c>
      <c r="T14" s="44"/>
    </row>
    <row r="15" spans="1:20" x14ac:dyDescent="0.2">
      <c r="A15" s="2" t="s">
        <v>4</v>
      </c>
      <c r="B15" s="52">
        <v>7.0304193548387088</v>
      </c>
      <c r="C15" s="52">
        <v>21.549032258064518</v>
      </c>
      <c r="D15" s="52">
        <v>14.031403897849465</v>
      </c>
      <c r="E15" s="52">
        <v>29.76</v>
      </c>
      <c r="F15" s="53">
        <v>44345</v>
      </c>
      <c r="G15" s="52">
        <v>2.0270000000000001</v>
      </c>
      <c r="H15" s="53">
        <v>44318</v>
      </c>
      <c r="I15" s="52">
        <v>69.458931451612898</v>
      </c>
      <c r="J15" s="52">
        <v>685.25400000000025</v>
      </c>
      <c r="K15" s="52">
        <v>1.6907331989247312</v>
      </c>
      <c r="L15" s="52">
        <v>12.84</v>
      </c>
      <c r="M15" s="53">
        <v>44328</v>
      </c>
      <c r="N15" s="52">
        <v>36.946000000000005</v>
      </c>
      <c r="O15" s="54">
        <v>12</v>
      </c>
      <c r="P15" s="52">
        <v>16.240000000000002</v>
      </c>
      <c r="Q15" s="53">
        <v>44329</v>
      </c>
      <c r="R15" s="52">
        <v>16.85809139784946</v>
      </c>
      <c r="S15" s="52">
        <v>122.73607572770305</v>
      </c>
      <c r="T15" s="44"/>
    </row>
    <row r="16" spans="1:20" x14ac:dyDescent="0.2">
      <c r="A16" s="2" t="s">
        <v>5</v>
      </c>
      <c r="B16" s="52">
        <v>11.567733333333333</v>
      </c>
      <c r="C16" s="52">
        <v>26.343</v>
      </c>
      <c r="D16" s="52">
        <v>18.416938194444445</v>
      </c>
      <c r="E16" s="52">
        <v>33.54</v>
      </c>
      <c r="F16" s="53">
        <v>44361</v>
      </c>
      <c r="G16" s="52">
        <v>6.6120000000000001</v>
      </c>
      <c r="H16" s="53">
        <v>44352</v>
      </c>
      <c r="I16" s="52">
        <v>71.094444444444449</v>
      </c>
      <c r="J16" s="52">
        <v>736.101</v>
      </c>
      <c r="K16" s="52">
        <v>1.7722444444444447</v>
      </c>
      <c r="L16" s="52">
        <v>13.03</v>
      </c>
      <c r="M16" s="53">
        <v>44361</v>
      </c>
      <c r="N16" s="52">
        <v>68.408000000000001</v>
      </c>
      <c r="O16" s="54">
        <v>11</v>
      </c>
      <c r="P16" s="52">
        <v>21.721000000000004</v>
      </c>
      <c r="Q16" s="53">
        <v>44363</v>
      </c>
      <c r="R16" s="52">
        <v>21.259256944444438</v>
      </c>
      <c r="S16" s="52">
        <v>146.07836231773464</v>
      </c>
    </row>
    <row r="17" spans="1:19" x14ac:dyDescent="0.2">
      <c r="A17" s="2" t="s">
        <v>6</v>
      </c>
      <c r="B17" s="52">
        <v>13.330322580645163</v>
      </c>
      <c r="C17" s="52">
        <v>28.986774193548381</v>
      </c>
      <c r="D17" s="52">
        <v>20.752493279569894</v>
      </c>
      <c r="E17" s="52">
        <v>38.64</v>
      </c>
      <c r="F17" s="53">
        <v>44399</v>
      </c>
      <c r="G17" s="52">
        <v>9.7100000000000009</v>
      </c>
      <c r="H17" s="53">
        <v>44385</v>
      </c>
      <c r="I17" s="52">
        <v>61.189139784946242</v>
      </c>
      <c r="J17" s="52">
        <v>777.36400000000003</v>
      </c>
      <c r="K17" s="52">
        <v>2.0480470430107527</v>
      </c>
      <c r="L17" s="52">
        <v>12.25</v>
      </c>
      <c r="M17" s="53">
        <v>44400</v>
      </c>
      <c r="N17" s="52">
        <v>4.0600000000000005</v>
      </c>
      <c r="O17" s="54">
        <v>2</v>
      </c>
      <c r="P17" s="52">
        <v>2.2330000000000001</v>
      </c>
      <c r="Q17" s="53">
        <v>44383</v>
      </c>
      <c r="R17" s="52">
        <v>24.581243279569893</v>
      </c>
      <c r="S17" s="52">
        <v>171.90086813736895</v>
      </c>
    </row>
    <row r="18" spans="1:19" x14ac:dyDescent="0.2">
      <c r="A18" s="2" t="s">
        <v>7</v>
      </c>
      <c r="B18" s="52">
        <v>13.108387096774196</v>
      </c>
      <c r="C18" s="52">
        <v>29.081935483870964</v>
      </c>
      <c r="D18" s="52">
        <v>20.440860215053767</v>
      </c>
      <c r="E18" s="52">
        <v>38.450000000000003</v>
      </c>
      <c r="F18" s="53">
        <v>44422</v>
      </c>
      <c r="G18" s="52">
        <v>8.14</v>
      </c>
      <c r="H18" s="53">
        <v>44409</v>
      </c>
      <c r="I18" s="52">
        <v>60.589563172042993</v>
      </c>
      <c r="J18" s="52">
        <v>759.87799999999982</v>
      </c>
      <c r="K18" s="52">
        <v>1.8683440860215053</v>
      </c>
      <c r="L18" s="52">
        <v>10.78</v>
      </c>
      <c r="M18" s="53">
        <v>44424</v>
      </c>
      <c r="N18" s="52">
        <v>1.0150000000000001</v>
      </c>
      <c r="O18" s="54">
        <v>2</v>
      </c>
      <c r="P18" s="52">
        <v>0.81200000000000006</v>
      </c>
      <c r="Q18" s="53">
        <v>44412</v>
      </c>
      <c r="R18" s="52">
        <v>25.797211021505372</v>
      </c>
      <c r="S18" s="52">
        <v>157.31383531412698</v>
      </c>
    </row>
    <row r="19" spans="1:19" x14ac:dyDescent="0.2">
      <c r="A19" s="2" t="s">
        <v>8</v>
      </c>
      <c r="B19" s="52">
        <v>13.12833333333333</v>
      </c>
      <c r="C19" s="52">
        <v>23.935666666666666</v>
      </c>
      <c r="D19" s="52">
        <v>17.990659722222222</v>
      </c>
      <c r="E19" s="52">
        <v>29.41</v>
      </c>
      <c r="F19" s="53">
        <v>44445</v>
      </c>
      <c r="G19" s="52">
        <v>8.6300000000000008</v>
      </c>
      <c r="H19" s="53">
        <v>44458</v>
      </c>
      <c r="I19" s="52">
        <v>74.318770833333318</v>
      </c>
      <c r="J19" s="52">
        <v>451.65000000000003</v>
      </c>
      <c r="K19" s="52">
        <v>1.9451083333333337</v>
      </c>
      <c r="L19" s="52">
        <v>12.05</v>
      </c>
      <c r="M19" s="53">
        <v>44452</v>
      </c>
      <c r="N19" s="52">
        <v>40.191000000000003</v>
      </c>
      <c r="O19" s="54">
        <v>12</v>
      </c>
      <c r="P19" s="52">
        <v>15.833999999999998</v>
      </c>
      <c r="Q19" s="53">
        <v>44440</v>
      </c>
      <c r="R19" s="52">
        <v>20.400986111111116</v>
      </c>
      <c r="S19" s="52">
        <v>92.147957870331027</v>
      </c>
    </row>
    <row r="20" spans="1:19" x14ac:dyDescent="0.2">
      <c r="A20" s="2" t="s">
        <v>9</v>
      </c>
      <c r="B20" s="52">
        <v>6.7683548387096781</v>
      </c>
      <c r="C20" s="52">
        <v>19.510322580645155</v>
      </c>
      <c r="D20" s="52">
        <v>12.84441935483871</v>
      </c>
      <c r="E20" s="52">
        <v>23.24</v>
      </c>
      <c r="F20" s="53">
        <v>44476</v>
      </c>
      <c r="G20" s="52">
        <v>1.7490000000000001</v>
      </c>
      <c r="H20" s="53">
        <v>44493</v>
      </c>
      <c r="I20" s="52">
        <v>71.588098118279561</v>
      </c>
      <c r="J20" s="52">
        <v>393.35699999999997</v>
      </c>
      <c r="K20" s="52">
        <v>1.7324455645161287</v>
      </c>
      <c r="L20" s="52">
        <v>13.43</v>
      </c>
      <c r="M20" s="53">
        <v>44472</v>
      </c>
      <c r="N20" s="52">
        <v>23.954000000000001</v>
      </c>
      <c r="O20" s="54">
        <v>7</v>
      </c>
      <c r="P20" s="52">
        <v>12.788999999999998</v>
      </c>
      <c r="Q20" s="53">
        <v>44472</v>
      </c>
      <c r="R20" s="52">
        <v>14.122096774193551</v>
      </c>
      <c r="S20" s="52">
        <v>63.460518172354476</v>
      </c>
    </row>
    <row r="21" spans="1:19" x14ac:dyDescent="0.2">
      <c r="A21" s="2" t="s">
        <v>10</v>
      </c>
      <c r="B21" s="52">
        <v>3.4154666666666671</v>
      </c>
      <c r="C21" s="52">
        <v>10.809200000000002</v>
      </c>
      <c r="D21" s="52">
        <v>7.0825854166666655</v>
      </c>
      <c r="E21" s="52">
        <v>16.46</v>
      </c>
      <c r="F21" s="53">
        <v>44502</v>
      </c>
      <c r="G21" s="52">
        <v>-1.4870000000000001</v>
      </c>
      <c r="H21" s="53">
        <v>44519</v>
      </c>
      <c r="I21" s="52">
        <v>84.311750000000004</v>
      </c>
      <c r="J21" s="52">
        <v>209.62900000000005</v>
      </c>
      <c r="K21" s="52">
        <v>3.1816638888888891</v>
      </c>
      <c r="L21" s="52">
        <v>13.82</v>
      </c>
      <c r="M21" s="53">
        <v>44528</v>
      </c>
      <c r="N21" s="52">
        <v>121.59700000000002</v>
      </c>
      <c r="O21" s="54">
        <v>15</v>
      </c>
      <c r="P21" s="52">
        <v>56.840000000000018</v>
      </c>
      <c r="Q21" s="53">
        <v>44523</v>
      </c>
      <c r="R21" s="52">
        <v>7.8152194444444456</v>
      </c>
      <c r="S21" s="52">
        <v>31.673403759818356</v>
      </c>
    </row>
    <row r="22" spans="1:19" ht="13.5" thickBot="1" x14ac:dyDescent="0.25">
      <c r="A22" s="11" t="s">
        <v>11</v>
      </c>
      <c r="B22" s="12">
        <v>2.4507741935483871</v>
      </c>
      <c r="C22" s="12">
        <v>8.572000000000001</v>
      </c>
      <c r="D22" s="12">
        <v>5.2816740591397844</v>
      </c>
      <c r="E22" s="12">
        <v>16.45</v>
      </c>
      <c r="F22" s="22">
        <v>44926</v>
      </c>
      <c r="G22" s="12">
        <v>-2.0310000000000001</v>
      </c>
      <c r="H22" s="22">
        <v>44912</v>
      </c>
      <c r="I22" s="12">
        <v>93.167163978494671</v>
      </c>
      <c r="J22" s="12">
        <v>139.12700000000001</v>
      </c>
      <c r="K22" s="12">
        <v>2.2914670698924731</v>
      </c>
      <c r="L22" s="12">
        <v>17.84</v>
      </c>
      <c r="M22" s="22">
        <v>44903</v>
      </c>
      <c r="N22" s="12">
        <v>42.833000000000013</v>
      </c>
      <c r="O22" s="13">
        <v>26</v>
      </c>
      <c r="P22" s="12">
        <v>12.585999999999999</v>
      </c>
      <c r="Q22" s="22">
        <v>44900</v>
      </c>
      <c r="R22" s="12">
        <v>5.8979274193548372</v>
      </c>
      <c r="S22" s="12">
        <v>18.125958692146849</v>
      </c>
    </row>
    <row r="23" spans="1:19" ht="13.5" thickTop="1" x14ac:dyDescent="0.2">
      <c r="A23" s="2" t="s">
        <v>30</v>
      </c>
      <c r="B23" s="52">
        <v>7.0328305107526878</v>
      </c>
      <c r="C23" s="52">
        <v>18.350621505376342</v>
      </c>
      <c r="D23" s="52">
        <v>12.390278789309184</v>
      </c>
      <c r="E23" s="52">
        <v>38.64</v>
      </c>
      <c r="F23" s="53">
        <v>44399</v>
      </c>
      <c r="G23" s="52">
        <v>-6.2830000000000004</v>
      </c>
      <c r="H23" s="53">
        <v>44200</v>
      </c>
      <c r="I23" s="52">
        <v>74.526444439110762</v>
      </c>
      <c r="J23" s="41">
        <v>5577.116</v>
      </c>
      <c r="K23" s="52">
        <v>2.3164666013291515</v>
      </c>
      <c r="L23" s="52">
        <v>20.68</v>
      </c>
      <c r="M23" s="53">
        <v>44227</v>
      </c>
      <c r="N23" s="52">
        <v>473.99900000000008</v>
      </c>
      <c r="O23" s="54">
        <v>130</v>
      </c>
      <c r="P23" s="52">
        <v>56.840000000000018</v>
      </c>
      <c r="Q23" s="53">
        <v>44523</v>
      </c>
      <c r="R23" s="52">
        <v>14.17327235996437</v>
      </c>
      <c r="S23" s="52">
        <v>1035.4842671334898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-1.4870000000000001</v>
      </c>
      <c r="G28" s="1" t="s">
        <v>25</v>
      </c>
      <c r="H28" s="20">
        <v>44519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-1.0229999999999999</v>
      </c>
      <c r="G29" s="1" t="s">
        <v>25</v>
      </c>
      <c r="H29" s="20">
        <v>44302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216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1">
        <v>-1</v>
      </c>
      <c r="C34" s="51" t="s">
        <v>40</v>
      </c>
      <c r="D34" s="55">
        <v>0</v>
      </c>
      <c r="E34" s="51" t="s">
        <v>25</v>
      </c>
      <c r="F34" s="4">
        <v>11</v>
      </c>
      <c r="G34" s="1" t="s">
        <v>35</v>
      </c>
      <c r="H34" s="1"/>
      <c r="I34" s="1"/>
      <c r="J34" s="1"/>
    </row>
    <row r="35" spans="1:10" x14ac:dyDescent="0.2">
      <c r="A35" s="1"/>
      <c r="B35" s="51">
        <v>-2.5</v>
      </c>
      <c r="C35" s="51" t="s">
        <v>41</v>
      </c>
      <c r="D35" s="55">
        <v>-1</v>
      </c>
      <c r="E35" s="51" t="s">
        <v>25</v>
      </c>
      <c r="F35" s="4">
        <v>15</v>
      </c>
      <c r="G35" s="1" t="s">
        <v>35</v>
      </c>
      <c r="H35" s="1"/>
      <c r="I35" s="1"/>
      <c r="J35" s="1"/>
    </row>
    <row r="36" spans="1:10" x14ac:dyDescent="0.2">
      <c r="A36" s="1"/>
      <c r="B36" s="4">
        <v>-5</v>
      </c>
      <c r="C36" s="4" t="s">
        <v>41</v>
      </c>
      <c r="D36" s="45">
        <v>-2.5</v>
      </c>
      <c r="E36" s="1" t="s">
        <v>25</v>
      </c>
      <c r="F36" s="4">
        <v>5</v>
      </c>
      <c r="G36" s="1" t="s">
        <v>35</v>
      </c>
      <c r="H36" s="1"/>
      <c r="I36" s="1"/>
      <c r="J36" s="1"/>
    </row>
    <row r="37" spans="1:10" x14ac:dyDescent="0.2">
      <c r="A37" s="1"/>
      <c r="C37" s="4" t="s">
        <v>42</v>
      </c>
      <c r="D37" s="55">
        <v>-5</v>
      </c>
      <c r="E37" s="51" t="s">
        <v>25</v>
      </c>
      <c r="F37" s="4">
        <v>1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F12" sqref="F12"/>
    </sheetView>
  </sheetViews>
  <sheetFormatPr baseColWidth="10" defaultRowHeight="12.75" x14ac:dyDescent="0.2"/>
  <cols>
    <col min="1" max="1" width="11.42578125" style="51"/>
    <col min="2" max="2" width="6.140625" style="51" customWidth="1"/>
    <col min="3" max="4" width="7.5703125" style="51" bestFit="1" customWidth="1"/>
    <col min="5" max="5" width="6.42578125" style="51" bestFit="1" customWidth="1"/>
    <col min="6" max="6" width="7.5703125" style="51" customWidth="1"/>
    <col min="7" max="7" width="5.7109375" style="51" customWidth="1"/>
    <col min="8" max="8" width="7.5703125" style="51" customWidth="1"/>
    <col min="9" max="9" width="7.5703125" style="51" bestFit="1" customWidth="1"/>
    <col min="10" max="11" width="7.5703125" style="51" customWidth="1"/>
    <col min="12" max="12" width="8.140625" style="51" bestFit="1" customWidth="1"/>
    <col min="13" max="13" width="7.5703125" style="51" bestFit="1" customWidth="1"/>
    <col min="14" max="14" width="5.5703125" style="51" bestFit="1" customWidth="1"/>
    <col min="15" max="15" width="7.7109375" style="51" bestFit="1" customWidth="1"/>
    <col min="16" max="16" width="5.42578125" style="51" bestFit="1" customWidth="1"/>
    <col min="17" max="17" width="7.5703125" style="51" bestFit="1" customWidth="1"/>
    <col min="18" max="18" width="7.5703125" style="51" customWidth="1"/>
    <col min="19" max="19" width="6.5703125" style="51" customWidth="1"/>
    <col min="20" max="16384" width="11.42578125" style="51"/>
  </cols>
  <sheetData>
    <row r="1" spans="1:20" x14ac:dyDescent="0.2">
      <c r="B1" s="2" t="s">
        <v>68</v>
      </c>
    </row>
    <row r="2" spans="1:20" x14ac:dyDescent="0.2">
      <c r="B2" s="2" t="s">
        <v>37</v>
      </c>
    </row>
    <row r="3" spans="1:20" x14ac:dyDescent="0.2">
      <c r="B3" s="2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52">
        <v>-0.61545161290322581</v>
      </c>
      <c r="C11" s="52">
        <v>9.7384516129032264</v>
      </c>
      <c r="D11" s="52">
        <v>4.1563770161290323</v>
      </c>
      <c r="E11" s="52">
        <v>15.24</v>
      </c>
      <c r="F11" s="53">
        <v>44956</v>
      </c>
      <c r="G11" s="52">
        <v>-5.2670000000000003</v>
      </c>
      <c r="H11" s="53">
        <v>44949</v>
      </c>
      <c r="I11" s="52">
        <v>81.665033602150544</v>
      </c>
      <c r="J11" s="52">
        <v>270.81</v>
      </c>
      <c r="K11" s="52">
        <v>2.3359475806451608</v>
      </c>
      <c r="L11" s="52">
        <v>13.33</v>
      </c>
      <c r="M11" s="53">
        <v>44935</v>
      </c>
      <c r="N11" s="52">
        <v>15.427999999999999</v>
      </c>
      <c r="O11" s="54">
        <v>10</v>
      </c>
      <c r="P11" s="52">
        <v>6.9020000000000001</v>
      </c>
      <c r="Q11" s="53">
        <v>44930</v>
      </c>
      <c r="R11" s="52">
        <v>3.6718689516129026</v>
      </c>
      <c r="S11" s="52">
        <v>25.75667163448453</v>
      </c>
    </row>
    <row r="12" spans="1:20" x14ac:dyDescent="0.2">
      <c r="A12" s="2" t="s">
        <v>1</v>
      </c>
      <c r="B12" s="52">
        <v>1.2664285714285712</v>
      </c>
      <c r="C12" s="52">
        <v>13.225571428571429</v>
      </c>
      <c r="D12" s="52">
        <v>7.1609776785714301</v>
      </c>
      <c r="E12" s="52">
        <v>18.27</v>
      </c>
      <c r="F12" s="53">
        <v>44610</v>
      </c>
      <c r="G12" s="52">
        <v>-4.4550000000000001</v>
      </c>
      <c r="H12" s="53">
        <v>44598</v>
      </c>
      <c r="I12" s="52">
        <v>73.341629464285703</v>
      </c>
      <c r="J12" s="52">
        <v>315.17399999999998</v>
      </c>
      <c r="K12" s="52">
        <v>2.4764174107142849</v>
      </c>
      <c r="L12" s="52">
        <v>14.11</v>
      </c>
      <c r="M12" s="53">
        <v>44606</v>
      </c>
      <c r="N12" s="52">
        <v>2.4359999999999999</v>
      </c>
      <c r="O12" s="54">
        <v>3</v>
      </c>
      <c r="P12" s="52">
        <v>1.827</v>
      </c>
      <c r="Q12" s="53">
        <v>44606</v>
      </c>
      <c r="R12" s="52">
        <v>6.01915625</v>
      </c>
      <c r="S12" s="52">
        <v>47.1379409341423</v>
      </c>
    </row>
    <row r="13" spans="1:20" x14ac:dyDescent="0.2">
      <c r="A13" s="2" t="s">
        <v>2</v>
      </c>
      <c r="B13" s="52">
        <v>4.6727419354838711</v>
      </c>
      <c r="C13" s="52">
        <v>11.361548387096777</v>
      </c>
      <c r="D13" s="52">
        <v>7.8876532258064511</v>
      </c>
      <c r="E13" s="52">
        <v>17.079999999999998</v>
      </c>
      <c r="F13" s="53">
        <v>44621</v>
      </c>
      <c r="G13" s="52">
        <v>0.63100000000000001</v>
      </c>
      <c r="H13" s="53">
        <v>44627</v>
      </c>
      <c r="I13" s="52">
        <v>89.051001344086032</v>
      </c>
      <c r="J13" s="52">
        <v>289.17200000000003</v>
      </c>
      <c r="K13" s="52">
        <v>3.5777446236559141</v>
      </c>
      <c r="L13" s="52">
        <v>16.37</v>
      </c>
      <c r="M13" s="53">
        <v>44641</v>
      </c>
      <c r="N13" s="52">
        <v>73.486000000000004</v>
      </c>
      <c r="O13" s="54">
        <v>19</v>
      </c>
      <c r="P13" s="52">
        <v>22.735999999999994</v>
      </c>
      <c r="Q13" s="53">
        <v>44634</v>
      </c>
      <c r="R13" s="52">
        <v>8.5027352150537627</v>
      </c>
      <c r="S13" s="52">
        <v>44.649812533462317</v>
      </c>
    </row>
    <row r="14" spans="1:20" x14ac:dyDescent="0.2">
      <c r="A14" s="2" t="s">
        <v>3</v>
      </c>
      <c r="B14" s="52">
        <v>4.8486666666666656</v>
      </c>
      <c r="C14" s="52">
        <v>15.822133333333332</v>
      </c>
      <c r="D14" s="52">
        <v>9.9283555555555552</v>
      </c>
      <c r="E14" s="52">
        <v>22.34</v>
      </c>
      <c r="F14" s="53">
        <v>44666</v>
      </c>
      <c r="G14" s="52">
        <v>-3.6579999999999999</v>
      </c>
      <c r="H14" s="53">
        <v>44655</v>
      </c>
      <c r="I14" s="52">
        <v>78.568645833333349</v>
      </c>
      <c r="J14" s="41">
        <v>548.13000000000011</v>
      </c>
      <c r="K14" s="52">
        <v>2.9055993055555551</v>
      </c>
      <c r="L14" s="52">
        <v>15.29</v>
      </c>
      <c r="M14" s="53">
        <v>44662</v>
      </c>
      <c r="N14" s="52">
        <v>70.441000000000003</v>
      </c>
      <c r="O14" s="54">
        <v>14</v>
      </c>
      <c r="P14" s="52">
        <v>15.224999999999998</v>
      </c>
      <c r="Q14" s="53">
        <v>44678</v>
      </c>
      <c r="R14" s="52">
        <v>11.023800694444443</v>
      </c>
      <c r="S14" s="52">
        <v>88.238860738614775</v>
      </c>
      <c r="T14" s="44"/>
    </row>
    <row r="15" spans="1:20" x14ac:dyDescent="0.2">
      <c r="A15" s="2" t="s">
        <v>4</v>
      </c>
      <c r="B15" s="52">
        <v>9.9753225806451624</v>
      </c>
      <c r="C15" s="52">
        <v>23.744838709677417</v>
      </c>
      <c r="D15" s="52">
        <v>16.859995967741934</v>
      </c>
      <c r="E15" s="52">
        <v>30.96</v>
      </c>
      <c r="F15" s="53">
        <v>44702</v>
      </c>
      <c r="G15" s="52">
        <v>4.5119999999999996</v>
      </c>
      <c r="H15" s="53">
        <v>44687</v>
      </c>
      <c r="I15" s="52">
        <v>64.079966397849461</v>
      </c>
      <c r="J15" s="52">
        <v>711.00399999999979</v>
      </c>
      <c r="K15" s="52">
        <v>2.0500456989247309</v>
      </c>
      <c r="L15" s="52">
        <v>12.25</v>
      </c>
      <c r="M15" s="53">
        <v>44700</v>
      </c>
      <c r="N15" s="52">
        <v>22.33</v>
      </c>
      <c r="O15" s="54">
        <v>4</v>
      </c>
      <c r="P15" s="52">
        <v>9.1349999999999998</v>
      </c>
      <c r="Q15" s="53">
        <v>44683</v>
      </c>
      <c r="R15" s="52">
        <v>17.710739247311828</v>
      </c>
      <c r="S15" s="52">
        <v>141.67598743442505</v>
      </c>
      <c r="T15" s="44"/>
    </row>
    <row r="16" spans="1:20" x14ac:dyDescent="0.2">
      <c r="A16" s="2" t="s">
        <v>5</v>
      </c>
      <c r="B16" s="52">
        <v>13.505566666666665</v>
      </c>
      <c r="C16" s="52">
        <v>29.525333333333336</v>
      </c>
      <c r="D16" s="52">
        <v>21.22955277777778</v>
      </c>
      <c r="E16" s="52">
        <v>38.83</v>
      </c>
      <c r="F16" s="53">
        <v>44730</v>
      </c>
      <c r="G16" s="52">
        <v>7.1369999999999996</v>
      </c>
      <c r="H16" s="53">
        <v>44740</v>
      </c>
      <c r="I16" s="52">
        <v>55.015041666666654</v>
      </c>
      <c r="J16" s="52">
        <v>719.52700000000004</v>
      </c>
      <c r="K16" s="52">
        <v>1.8674263888888896</v>
      </c>
      <c r="L16" s="52">
        <v>15.29</v>
      </c>
      <c r="M16" s="53">
        <v>44730</v>
      </c>
      <c r="N16" s="52">
        <v>12.18</v>
      </c>
      <c r="O16" s="54">
        <v>6</v>
      </c>
      <c r="P16" s="52">
        <v>6.6989999999999998</v>
      </c>
      <c r="Q16" s="53">
        <v>44726</v>
      </c>
      <c r="R16" s="52">
        <v>23.906250000000004</v>
      </c>
      <c r="S16" s="52">
        <v>168.15770232814236</v>
      </c>
    </row>
    <row r="17" spans="1:19" x14ac:dyDescent="0.2">
      <c r="A17" s="2" t="s">
        <v>6</v>
      </c>
      <c r="B17" s="52">
        <v>15.355032258064517</v>
      </c>
      <c r="C17" s="52">
        <v>31.672580645161283</v>
      </c>
      <c r="D17" s="52">
        <v>23.330919354838709</v>
      </c>
      <c r="E17" s="52">
        <v>38.9</v>
      </c>
      <c r="F17" s="53">
        <v>44758</v>
      </c>
      <c r="G17" s="52">
        <v>5.7160000000000002</v>
      </c>
      <c r="H17" s="53">
        <v>44743</v>
      </c>
      <c r="I17" s="52">
        <v>51.168836021505378</v>
      </c>
      <c r="J17" s="52">
        <v>863.88200000000006</v>
      </c>
      <c r="K17" s="52">
        <v>2.0697150537634412</v>
      </c>
      <c r="L17" s="52">
        <v>11.37</v>
      </c>
      <c r="M17" s="53">
        <v>44745</v>
      </c>
      <c r="N17" s="52">
        <v>14.413000000000002</v>
      </c>
      <c r="O17" s="54">
        <v>2</v>
      </c>
      <c r="P17" s="52">
        <v>11.571000000000002</v>
      </c>
      <c r="Q17" s="53">
        <v>44748</v>
      </c>
      <c r="R17" s="52">
        <v>26.958487903225805</v>
      </c>
      <c r="S17" s="52">
        <v>196.80918674798588</v>
      </c>
    </row>
    <row r="18" spans="1:19" x14ac:dyDescent="0.2">
      <c r="A18" s="2" t="s">
        <v>7</v>
      </c>
      <c r="B18" s="52">
        <v>16.096774193548388</v>
      </c>
      <c r="C18" s="52">
        <v>30.893225806451607</v>
      </c>
      <c r="D18" s="52">
        <v>22.950645161290318</v>
      </c>
      <c r="E18" s="52">
        <v>37.159999999999997</v>
      </c>
      <c r="F18" s="53">
        <v>44785</v>
      </c>
      <c r="G18" s="52">
        <v>12.02</v>
      </c>
      <c r="H18" s="53">
        <v>44800</v>
      </c>
      <c r="I18" s="52">
        <v>59.12381048387099</v>
      </c>
      <c r="J18" s="52">
        <v>677.32100000000003</v>
      </c>
      <c r="K18" s="52">
        <v>1.9773830645161288</v>
      </c>
      <c r="L18" s="52">
        <v>20.87</v>
      </c>
      <c r="M18" s="53">
        <v>44776</v>
      </c>
      <c r="N18" s="52">
        <v>37.758000000000003</v>
      </c>
      <c r="O18" s="54">
        <v>9</v>
      </c>
      <c r="P18" s="52">
        <v>21.518000000000001</v>
      </c>
      <c r="Q18" s="53">
        <v>44776</v>
      </c>
      <c r="R18" s="52">
        <v>25.905658602150535</v>
      </c>
      <c r="S18" s="52">
        <v>160.90222130063884</v>
      </c>
    </row>
    <row r="19" spans="1:19" x14ac:dyDescent="0.2">
      <c r="A19" s="2" t="s">
        <v>8</v>
      </c>
      <c r="B19" s="52">
        <v>12.223599999999999</v>
      </c>
      <c r="C19" s="52">
        <v>25.313333333333333</v>
      </c>
      <c r="D19" s="52">
        <v>18.342355555555553</v>
      </c>
      <c r="E19" s="52">
        <v>32.78</v>
      </c>
      <c r="F19" s="53">
        <v>44816</v>
      </c>
      <c r="G19" s="52">
        <v>6.3970000000000002</v>
      </c>
      <c r="H19" s="53">
        <v>44829</v>
      </c>
      <c r="I19" s="52">
        <v>59.02235416666668</v>
      </c>
      <c r="J19" s="52">
        <v>511.75299999999999</v>
      </c>
      <c r="K19" s="52">
        <v>2.1303520833333334</v>
      </c>
      <c r="L19" s="52">
        <v>13.23</v>
      </c>
      <c r="M19" s="53">
        <v>44817</v>
      </c>
      <c r="N19" s="52">
        <v>14.819000000000001</v>
      </c>
      <c r="O19" s="54">
        <v>5</v>
      </c>
      <c r="P19" s="52">
        <v>7.9169999999999998</v>
      </c>
      <c r="Q19" s="53">
        <v>44816</v>
      </c>
      <c r="R19" s="52">
        <v>21.292548611111108</v>
      </c>
      <c r="S19" s="52">
        <v>115.05590200214556</v>
      </c>
    </row>
    <row r="20" spans="1:19" x14ac:dyDescent="0.2">
      <c r="A20" s="2" t="s">
        <v>9</v>
      </c>
      <c r="B20" s="52">
        <v>11.851967741935482</v>
      </c>
      <c r="C20" s="52">
        <v>23.941612903225813</v>
      </c>
      <c r="D20" s="52">
        <v>17.524351478494623</v>
      </c>
      <c r="E20" s="52">
        <v>28.88</v>
      </c>
      <c r="F20" s="53">
        <v>44838</v>
      </c>
      <c r="G20" s="52">
        <v>6.7910000000000004</v>
      </c>
      <c r="H20" s="53">
        <v>44835</v>
      </c>
      <c r="I20" s="52">
        <v>62.754254032258054</v>
      </c>
      <c r="J20" s="52">
        <v>362.47500000000008</v>
      </c>
      <c r="K20" s="52">
        <v>2.2285369623655913</v>
      </c>
      <c r="L20" s="52">
        <v>15.58</v>
      </c>
      <c r="M20" s="53">
        <v>44856</v>
      </c>
      <c r="N20" s="52">
        <v>32.885999999999996</v>
      </c>
      <c r="O20" s="54">
        <v>6</v>
      </c>
      <c r="P20" s="52">
        <v>11.976999999999999</v>
      </c>
      <c r="Q20" s="53">
        <v>44845</v>
      </c>
      <c r="R20" s="52">
        <v>17.000920698924734</v>
      </c>
      <c r="S20" s="52">
        <v>89.85398443899301</v>
      </c>
    </row>
    <row r="21" spans="1:19" x14ac:dyDescent="0.2">
      <c r="A21" s="2" t="s">
        <v>10</v>
      </c>
      <c r="B21" s="52">
        <v>5.6288333333333318</v>
      </c>
      <c r="C21" s="52">
        <v>14.347866666666663</v>
      </c>
      <c r="D21" s="52">
        <v>9.6213659722222236</v>
      </c>
      <c r="E21" s="52">
        <v>20.69</v>
      </c>
      <c r="F21" s="53">
        <v>44882</v>
      </c>
      <c r="G21" s="52">
        <v>1.105</v>
      </c>
      <c r="H21" s="53">
        <v>44892</v>
      </c>
      <c r="I21" s="52">
        <v>79.17543055555555</v>
      </c>
      <c r="J21" s="52">
        <v>212.13999999999996</v>
      </c>
      <c r="K21" s="52">
        <v>2.0023416666666667</v>
      </c>
      <c r="L21" s="52">
        <v>15.97</v>
      </c>
      <c r="M21" s="53">
        <v>44869</v>
      </c>
      <c r="N21" s="52">
        <v>36.133999999999993</v>
      </c>
      <c r="O21" s="54">
        <v>16</v>
      </c>
      <c r="P21" s="52">
        <v>13.803999999999998</v>
      </c>
      <c r="Q21" s="53">
        <v>44886</v>
      </c>
      <c r="R21" s="52">
        <v>10.168151388888891</v>
      </c>
      <c r="S21" s="52">
        <v>34.573766755290812</v>
      </c>
    </row>
    <row r="22" spans="1:19" ht="13.5" thickBot="1" x14ac:dyDescent="0.25">
      <c r="A22" s="11" t="s">
        <v>11</v>
      </c>
      <c r="B22" s="12">
        <v>3.4080645161290328</v>
      </c>
      <c r="C22" s="12">
        <v>9.7322580645161292</v>
      </c>
      <c r="D22" s="12">
        <v>6.3947600806451632</v>
      </c>
      <c r="E22" s="12">
        <v>17.82</v>
      </c>
      <c r="F22" s="22">
        <v>45285</v>
      </c>
      <c r="G22" s="12">
        <v>-0.78200000000000003</v>
      </c>
      <c r="H22" s="22">
        <v>45264</v>
      </c>
      <c r="I22" s="12">
        <v>87.998555107526897</v>
      </c>
      <c r="J22" s="12">
        <v>149.42000000000002</v>
      </c>
      <c r="K22" s="12">
        <v>1.6381754032258067</v>
      </c>
      <c r="L22" s="12">
        <v>10.49</v>
      </c>
      <c r="M22" s="22">
        <v>45280</v>
      </c>
      <c r="N22" s="12">
        <v>41.411999999999999</v>
      </c>
      <c r="O22" s="13">
        <v>20</v>
      </c>
      <c r="P22" s="12">
        <v>7.9169999999999998</v>
      </c>
      <c r="Q22" s="22">
        <v>45272</v>
      </c>
      <c r="R22" s="12">
        <v>7.0556431451612909</v>
      </c>
      <c r="S22" s="12">
        <v>18.299861678318123</v>
      </c>
    </row>
    <row r="23" spans="1:19" ht="13.5" thickTop="1" x14ac:dyDescent="0.2">
      <c r="A23" s="2" t="s">
        <v>30</v>
      </c>
      <c r="B23" s="52">
        <v>8.1847955709165383</v>
      </c>
      <c r="C23" s="52">
        <v>19.943229518689193</v>
      </c>
      <c r="D23" s="52">
        <v>13.782275818719066</v>
      </c>
      <c r="E23" s="52">
        <v>38.9</v>
      </c>
      <c r="F23" s="53">
        <v>44758</v>
      </c>
      <c r="G23" s="52">
        <v>-5.2670000000000003</v>
      </c>
      <c r="H23" s="53">
        <v>44584</v>
      </c>
      <c r="I23" s="52">
        <v>70.080379889646281</v>
      </c>
      <c r="J23" s="41">
        <v>5630.8080000000009</v>
      </c>
      <c r="K23" s="52">
        <v>2.271640436854625</v>
      </c>
      <c r="L23" s="52">
        <v>20.87</v>
      </c>
      <c r="M23" s="53">
        <v>44776</v>
      </c>
      <c r="N23" s="52">
        <v>373.72300000000001</v>
      </c>
      <c r="O23" s="54">
        <v>114</v>
      </c>
      <c r="P23" s="52">
        <v>22.735999999999994</v>
      </c>
      <c r="Q23" s="53">
        <v>44634</v>
      </c>
      <c r="R23" s="52">
        <v>14.934663392323777</v>
      </c>
      <c r="S23" s="52">
        <v>1131.1118985266437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-0.44500000000000001</v>
      </c>
      <c r="G28" s="1" t="s">
        <v>25</v>
      </c>
      <c r="H28" s="20">
        <v>44898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-2.6560000000000001</v>
      </c>
      <c r="G29" s="1" t="s">
        <v>25</v>
      </c>
      <c r="H29" s="20">
        <v>44656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241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1">
        <v>-1</v>
      </c>
      <c r="C34" s="51" t="s">
        <v>40</v>
      </c>
      <c r="D34" s="55">
        <v>0</v>
      </c>
      <c r="E34" s="51" t="s">
        <v>25</v>
      </c>
      <c r="F34" s="4">
        <v>10</v>
      </c>
      <c r="G34" s="1" t="s">
        <v>35</v>
      </c>
      <c r="H34" s="1"/>
      <c r="I34" s="1"/>
      <c r="J34" s="1"/>
    </row>
    <row r="35" spans="1:10" x14ac:dyDescent="0.2">
      <c r="A35" s="1"/>
      <c r="B35" s="51">
        <v>-2.5</v>
      </c>
      <c r="C35" s="51" t="s">
        <v>41</v>
      </c>
      <c r="D35" s="55">
        <v>-1</v>
      </c>
      <c r="E35" s="51" t="s">
        <v>25</v>
      </c>
      <c r="F35" s="4">
        <v>10</v>
      </c>
      <c r="G35" s="1" t="s">
        <v>35</v>
      </c>
      <c r="H35" s="1"/>
      <c r="I35" s="1"/>
      <c r="J35" s="1"/>
    </row>
    <row r="36" spans="1:10" x14ac:dyDescent="0.2">
      <c r="A36" s="1"/>
      <c r="B36" s="4">
        <v>-5</v>
      </c>
      <c r="C36" s="4" t="s">
        <v>41</v>
      </c>
      <c r="D36" s="45">
        <v>-2.5</v>
      </c>
      <c r="E36" s="1" t="s">
        <v>25</v>
      </c>
      <c r="F36" s="4">
        <v>12</v>
      </c>
      <c r="G36" s="1" t="s">
        <v>35</v>
      </c>
      <c r="H36" s="1"/>
      <c r="I36" s="1"/>
      <c r="J36" s="1"/>
    </row>
    <row r="37" spans="1:10" x14ac:dyDescent="0.2">
      <c r="A37" s="1"/>
      <c r="C37" s="4" t="s">
        <v>42</v>
      </c>
      <c r="D37" s="55">
        <v>-5</v>
      </c>
      <c r="E37" s="51" t="s">
        <v>25</v>
      </c>
      <c r="F37" s="4">
        <v>1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94</v>
      </c>
      <c r="C1" s="59">
        <v>2023</v>
      </c>
    </row>
    <row r="2" spans="1:20" x14ac:dyDescent="0.2">
      <c r="B2" s="2" t="s">
        <v>37</v>
      </c>
    </row>
    <row r="3" spans="1:20" x14ac:dyDescent="0.2">
      <c r="B3" s="2" t="s">
        <v>38</v>
      </c>
    </row>
    <row r="6" spans="1:20" x14ac:dyDescent="0.2">
      <c r="B6" s="2" t="s">
        <v>95</v>
      </c>
      <c r="F6" s="60" t="s">
        <v>96</v>
      </c>
    </row>
    <row r="7" spans="1:20" x14ac:dyDescent="0.2">
      <c r="B7" s="2"/>
      <c r="E7" s="61" t="s">
        <v>97</v>
      </c>
      <c r="F7" s="60" t="s">
        <v>55</v>
      </c>
    </row>
    <row r="9" spans="1:20" x14ac:dyDescent="0.2"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98</v>
      </c>
      <c r="S9" s="7" t="s">
        <v>99</v>
      </c>
      <c r="T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25</v>
      </c>
      <c r="T10" s="9" t="s">
        <v>29</v>
      </c>
    </row>
    <row r="11" spans="1:20" x14ac:dyDescent="0.2">
      <c r="A11" s="2" t="s">
        <v>0</v>
      </c>
      <c r="B11" s="41">
        <v>1.0710967741935484</v>
      </c>
      <c r="C11" s="41">
        <v>8.3198064516129033</v>
      </c>
      <c r="D11" s="41">
        <v>4.3859032258064516</v>
      </c>
      <c r="E11" s="41">
        <v>18.55</v>
      </c>
      <c r="F11" s="42">
        <v>45658</v>
      </c>
      <c r="G11" s="41">
        <v>-1.847</v>
      </c>
      <c r="H11" s="42">
        <v>45679</v>
      </c>
      <c r="I11" s="41">
        <v>78.567032258064529</v>
      </c>
      <c r="J11" s="41">
        <v>204.536</v>
      </c>
      <c r="K11" s="41">
        <v>2.9161935483870978</v>
      </c>
      <c r="L11" s="41">
        <v>20.48</v>
      </c>
      <c r="M11" s="42">
        <v>45674</v>
      </c>
      <c r="N11" s="41">
        <v>40.193999999999996</v>
      </c>
      <c r="O11" s="43">
        <v>12</v>
      </c>
      <c r="P11" s="41">
        <v>9.9469999999999992</v>
      </c>
      <c r="Q11" s="42">
        <v>45673</v>
      </c>
      <c r="R11" s="41">
        <v>4.7668064516129025</v>
      </c>
      <c r="S11" s="41">
        <v>5.6873870967741933</v>
      </c>
      <c r="T11" s="41">
        <v>30.033000000000001</v>
      </c>
    </row>
    <row r="12" spans="1:20" x14ac:dyDescent="0.2">
      <c r="A12" s="2" t="s">
        <v>1</v>
      </c>
      <c r="B12" s="41">
        <v>-0.26724999999999988</v>
      </c>
      <c r="C12" s="41">
        <v>10.197214285714283</v>
      </c>
      <c r="D12" s="41">
        <v>4.5980357142857144</v>
      </c>
      <c r="E12" s="41">
        <v>17.55</v>
      </c>
      <c r="F12" s="42">
        <v>45341</v>
      </c>
      <c r="G12" s="41">
        <v>-4.4640000000000004</v>
      </c>
      <c r="H12" s="42">
        <v>45333</v>
      </c>
      <c r="I12" s="41">
        <v>71.421464285714279</v>
      </c>
      <c r="J12" s="41">
        <v>298.04600000000005</v>
      </c>
      <c r="K12" s="41">
        <v>2.577285714285714</v>
      </c>
      <c r="L12" s="41">
        <v>16.66</v>
      </c>
      <c r="M12" s="42">
        <v>45348</v>
      </c>
      <c r="N12" s="41">
        <v>33.901000000000003</v>
      </c>
      <c r="O12" s="43">
        <v>9</v>
      </c>
      <c r="P12" s="41">
        <v>27.405000000000001</v>
      </c>
      <c r="Q12" s="42">
        <v>45345</v>
      </c>
      <c r="R12" s="41">
        <v>4.4164285714285718</v>
      </c>
      <c r="S12" s="41">
        <v>4.9564285714285718</v>
      </c>
      <c r="T12" s="41">
        <v>40.766999999999996</v>
      </c>
    </row>
    <row r="13" spans="1:20" x14ac:dyDescent="0.2">
      <c r="A13" s="2" t="s">
        <v>2</v>
      </c>
      <c r="B13" s="41">
        <v>4.551967741935484</v>
      </c>
      <c r="C13" s="41">
        <v>16.988193548387098</v>
      </c>
      <c r="D13" s="41">
        <v>10.585516129032257</v>
      </c>
      <c r="E13" s="41">
        <v>23.69</v>
      </c>
      <c r="F13" s="42">
        <v>45364</v>
      </c>
      <c r="G13" s="41">
        <v>-2.1970000000000001</v>
      </c>
      <c r="H13" s="42">
        <v>45352</v>
      </c>
      <c r="I13" s="41">
        <v>63.725064516129059</v>
      </c>
      <c r="J13" s="41">
        <v>484.90900000000011</v>
      </c>
      <c r="K13" s="41">
        <v>2.4571612903225799</v>
      </c>
      <c r="L13" s="41">
        <v>16.66</v>
      </c>
      <c r="M13" s="42">
        <v>45364</v>
      </c>
      <c r="N13" s="41">
        <v>5.0750000000000002</v>
      </c>
      <c r="O13" s="43">
        <v>5</v>
      </c>
      <c r="P13" s="41">
        <v>2.8420000000000001</v>
      </c>
      <c r="Q13" s="42">
        <v>45369</v>
      </c>
      <c r="R13" s="41">
        <v>9.3811612903225789</v>
      </c>
      <c r="S13" s="41">
        <v>9.0474838709677439</v>
      </c>
      <c r="T13" s="41">
        <v>87.235000000000014</v>
      </c>
    </row>
    <row r="14" spans="1:20" x14ac:dyDescent="0.2">
      <c r="A14" s="2" t="s">
        <v>3</v>
      </c>
      <c r="B14" s="41">
        <v>6.1711666666666662</v>
      </c>
      <c r="C14" s="41">
        <v>20.424666666666667</v>
      </c>
      <c r="D14" s="41">
        <v>13.044233333333334</v>
      </c>
      <c r="E14" s="41">
        <v>26.96</v>
      </c>
      <c r="F14" s="42">
        <v>45409</v>
      </c>
      <c r="G14" s="41">
        <v>-1.4350000000000001</v>
      </c>
      <c r="H14" s="42">
        <v>45387</v>
      </c>
      <c r="I14" s="41">
        <v>59.784833333333317</v>
      </c>
      <c r="J14" s="41">
        <v>631.74699999999996</v>
      </c>
      <c r="K14" s="41">
        <v>2.3010000000000006</v>
      </c>
      <c r="L14" s="41">
        <v>13.03</v>
      </c>
      <c r="M14" s="42">
        <v>45396</v>
      </c>
      <c r="N14" s="41">
        <v>25.780999999999999</v>
      </c>
      <c r="O14" s="43">
        <v>8</v>
      </c>
      <c r="P14" s="41">
        <v>10.962</v>
      </c>
      <c r="Q14" s="42">
        <v>45405</v>
      </c>
      <c r="R14" s="41">
        <v>14.149266666666668</v>
      </c>
      <c r="S14" s="41">
        <v>13.754966666666666</v>
      </c>
      <c r="T14" s="41">
        <v>113.744</v>
      </c>
    </row>
    <row r="15" spans="1:20" x14ac:dyDescent="0.2">
      <c r="A15" s="2" t="s">
        <v>4</v>
      </c>
      <c r="B15" s="41">
        <v>8.8639032258064514</v>
      </c>
      <c r="C15" s="41">
        <v>21.382580645161291</v>
      </c>
      <c r="D15" s="41">
        <v>14.665806451612903</v>
      </c>
      <c r="E15" s="41">
        <v>27.76</v>
      </c>
      <c r="F15" s="42">
        <v>45415</v>
      </c>
      <c r="G15" s="41">
        <v>4.9160000000000004</v>
      </c>
      <c r="H15" s="42">
        <v>45433</v>
      </c>
      <c r="I15" s="41">
        <v>61.239516129032253</v>
      </c>
      <c r="J15" s="41">
        <v>651.28399999999988</v>
      </c>
      <c r="K15" s="41">
        <v>2.4970967741935484</v>
      </c>
      <c r="L15" s="41">
        <v>12.54</v>
      </c>
      <c r="M15" s="42">
        <v>45441</v>
      </c>
      <c r="N15" s="41">
        <v>31.866999999999997</v>
      </c>
      <c r="O15" s="43">
        <v>11</v>
      </c>
      <c r="P15" s="41">
        <v>14.612</v>
      </c>
      <c r="Q15" s="42">
        <v>45441</v>
      </c>
      <c r="R15" s="41">
        <v>17.984870967741934</v>
      </c>
      <c r="S15" s="41">
        <v>17.309483870967743</v>
      </c>
      <c r="T15" s="41">
        <v>130.624</v>
      </c>
    </row>
    <row r="16" spans="1:20" x14ac:dyDescent="0.2">
      <c r="A16" s="2" t="s">
        <v>5</v>
      </c>
      <c r="B16" s="41">
        <v>14.206999999999999</v>
      </c>
      <c r="C16" s="41">
        <v>25.626333333333331</v>
      </c>
      <c r="D16" s="41">
        <v>19.384533333333334</v>
      </c>
      <c r="E16" s="41">
        <v>34.83</v>
      </c>
      <c r="F16" s="42">
        <v>45468</v>
      </c>
      <c r="G16" s="41">
        <v>11.14</v>
      </c>
      <c r="H16" s="42">
        <v>45458</v>
      </c>
      <c r="I16" s="41">
        <v>70.015166666666659</v>
      </c>
      <c r="J16" s="41">
        <v>638.24099999999999</v>
      </c>
      <c r="K16" s="41">
        <v>2.2781333333333333</v>
      </c>
      <c r="L16" s="41">
        <v>15.58</v>
      </c>
      <c r="M16" s="42">
        <v>45460</v>
      </c>
      <c r="N16" s="41">
        <v>82.00500000000001</v>
      </c>
      <c r="O16" s="43">
        <v>17</v>
      </c>
      <c r="P16" s="41">
        <v>17.456</v>
      </c>
      <c r="Q16" s="42">
        <v>45453</v>
      </c>
      <c r="R16" s="41">
        <v>22.007966666666668</v>
      </c>
      <c r="S16" s="41">
        <v>21.008299999999995</v>
      </c>
      <c r="T16" s="41">
        <v>137.81399999999999</v>
      </c>
    </row>
    <row r="17" spans="1:20" x14ac:dyDescent="0.2">
      <c r="A17" s="2" t="s">
        <v>6</v>
      </c>
      <c r="B17" s="41">
        <v>14.558064516129033</v>
      </c>
      <c r="C17" s="41">
        <v>29.713870967741936</v>
      </c>
      <c r="D17" s="41">
        <v>21.480419354838698</v>
      </c>
      <c r="E17" s="41">
        <v>36.299999999999997</v>
      </c>
      <c r="F17" s="42">
        <v>45484</v>
      </c>
      <c r="G17" s="41">
        <v>11.74</v>
      </c>
      <c r="H17" s="42">
        <v>45489</v>
      </c>
      <c r="I17" s="41">
        <v>62.255806451612912</v>
      </c>
      <c r="J17" s="41">
        <v>815.78000000000009</v>
      </c>
      <c r="K17" s="41">
        <v>2.0810645161290324</v>
      </c>
      <c r="L17" s="41">
        <v>17.05</v>
      </c>
      <c r="M17" s="42">
        <v>45500</v>
      </c>
      <c r="N17" s="41">
        <v>18.878999999999998</v>
      </c>
      <c r="O17" s="43">
        <v>8</v>
      </c>
      <c r="P17" s="41">
        <v>7.5110000000000001</v>
      </c>
      <c r="Q17" s="42">
        <v>45500</v>
      </c>
      <c r="R17" s="41">
        <v>26.347193548387089</v>
      </c>
      <c r="S17" s="41">
        <v>24.95158064516129</v>
      </c>
      <c r="T17" s="41">
        <v>178.637</v>
      </c>
    </row>
    <row r="18" spans="1:20" x14ac:dyDescent="0.2">
      <c r="A18" s="2" t="s">
        <v>7</v>
      </c>
      <c r="B18" s="41">
        <v>15.188064516129035</v>
      </c>
      <c r="C18" s="41">
        <v>31.176129032258054</v>
      </c>
      <c r="D18" s="41">
        <v>22.801967741935485</v>
      </c>
      <c r="E18" s="41">
        <v>41.11</v>
      </c>
      <c r="F18" s="42">
        <v>45528</v>
      </c>
      <c r="G18" s="41">
        <v>9.2100000000000009</v>
      </c>
      <c r="H18" s="42">
        <v>45511</v>
      </c>
      <c r="I18" s="41">
        <v>54.517903225806471</v>
      </c>
      <c r="J18" s="41">
        <v>743.93900000000008</v>
      </c>
      <c r="K18" s="41">
        <v>2.2830645161290311</v>
      </c>
      <c r="L18" s="41">
        <v>12.94</v>
      </c>
      <c r="M18" s="42">
        <v>45506</v>
      </c>
      <c r="N18" s="41">
        <v>5.6840000000000002</v>
      </c>
      <c r="O18" s="43">
        <v>3</v>
      </c>
      <c r="P18" s="41">
        <v>3.0449999999999999</v>
      </c>
      <c r="Q18" s="42">
        <v>45520</v>
      </c>
      <c r="R18" s="41">
        <v>27.293580645161292</v>
      </c>
      <c r="S18" s="41">
        <v>26.22683870967742</v>
      </c>
      <c r="T18" s="41">
        <v>176.36300000000006</v>
      </c>
    </row>
    <row r="19" spans="1:20" x14ac:dyDescent="0.2">
      <c r="A19" s="2" t="s">
        <v>8</v>
      </c>
      <c r="B19" s="41">
        <v>13.629666666666663</v>
      </c>
      <c r="C19" s="41">
        <v>25.017666666666663</v>
      </c>
      <c r="D19" s="41">
        <v>19.072200000000002</v>
      </c>
      <c r="E19" s="41">
        <v>30.69</v>
      </c>
      <c r="F19" s="42">
        <v>45536</v>
      </c>
      <c r="G19" s="41">
        <v>8.27</v>
      </c>
      <c r="H19" s="42">
        <v>45557</v>
      </c>
      <c r="I19" s="41">
        <v>70.543266666666668</v>
      </c>
      <c r="J19" s="41">
        <v>508.1099999999999</v>
      </c>
      <c r="K19" s="41">
        <v>2.2467666666666668</v>
      </c>
      <c r="L19" s="41">
        <v>13.82</v>
      </c>
      <c r="M19" s="42">
        <v>45552</v>
      </c>
      <c r="N19" s="41">
        <v>97.028000000000006</v>
      </c>
      <c r="O19" s="43">
        <v>12</v>
      </c>
      <c r="P19" s="41">
        <v>49.12</v>
      </c>
      <c r="Q19" s="42">
        <v>45537</v>
      </c>
      <c r="R19" s="41">
        <v>20.196633333333335</v>
      </c>
      <c r="S19" s="41">
        <v>20.412866666666666</v>
      </c>
      <c r="T19" s="41">
        <v>105.30200000000002</v>
      </c>
    </row>
    <row r="20" spans="1:20" x14ac:dyDescent="0.2">
      <c r="A20" s="2" t="s">
        <v>9</v>
      </c>
      <c r="B20" s="41">
        <v>10.255193548387096</v>
      </c>
      <c r="C20" s="41">
        <v>21.968709677419355</v>
      </c>
      <c r="D20" s="41">
        <v>16.055870967741935</v>
      </c>
      <c r="E20" s="41">
        <v>29.22</v>
      </c>
      <c r="F20" s="42">
        <v>45571</v>
      </c>
      <c r="G20" s="41">
        <v>3.984</v>
      </c>
      <c r="H20" s="42">
        <v>45596</v>
      </c>
      <c r="I20" s="41">
        <v>67.283516129032265</v>
      </c>
      <c r="J20" s="41">
        <v>361.32799999999997</v>
      </c>
      <c r="K20" s="41">
        <v>1.8022258064516128</v>
      </c>
      <c r="L20" s="41">
        <v>15.39</v>
      </c>
      <c r="M20" s="42">
        <v>45591</v>
      </c>
      <c r="N20" s="41">
        <v>44.66</v>
      </c>
      <c r="O20" s="43">
        <v>13</v>
      </c>
      <c r="P20" s="41">
        <v>15.022</v>
      </c>
      <c r="Q20" s="42">
        <v>45588</v>
      </c>
      <c r="R20" s="41">
        <v>16.725096774193549</v>
      </c>
      <c r="S20" s="41">
        <v>17.22467741935484</v>
      </c>
      <c r="T20" s="41">
        <v>72.405000000000001</v>
      </c>
    </row>
    <row r="21" spans="1:20" x14ac:dyDescent="0.2">
      <c r="A21" s="2" t="s">
        <v>10</v>
      </c>
      <c r="B21" s="41">
        <v>5.7316666666666682</v>
      </c>
      <c r="C21" s="41">
        <v>14.797333333333334</v>
      </c>
      <c r="D21" s="41">
        <v>9.9562666666666662</v>
      </c>
      <c r="E21" s="41">
        <v>20.149999999999999</v>
      </c>
      <c r="F21" s="42">
        <v>45609</v>
      </c>
      <c r="G21" s="41">
        <v>-1.105</v>
      </c>
      <c r="H21" s="42">
        <v>45622</v>
      </c>
      <c r="I21" s="41">
        <v>79.307533333333325</v>
      </c>
      <c r="J21" s="41">
        <v>232.37900000000002</v>
      </c>
      <c r="K21" s="41">
        <v>2.1319999999999997</v>
      </c>
      <c r="L21" s="41">
        <v>20.29</v>
      </c>
      <c r="M21" s="42">
        <v>45598</v>
      </c>
      <c r="N21" s="41">
        <v>57.652000000000015</v>
      </c>
      <c r="O21" s="43">
        <v>16</v>
      </c>
      <c r="P21" s="41">
        <v>15.225</v>
      </c>
      <c r="Q21" s="42">
        <v>45626</v>
      </c>
      <c r="R21" s="41">
        <v>10.47436666666667</v>
      </c>
      <c r="S21" s="41">
        <v>11.161966666666665</v>
      </c>
      <c r="T21" s="41">
        <v>35.464000000000006</v>
      </c>
    </row>
    <row r="22" spans="1:20" ht="13.5" thickBot="1" x14ac:dyDescent="0.25">
      <c r="A22" s="11" t="s">
        <v>11</v>
      </c>
      <c r="B22" s="12">
        <v>2.4537741935483868</v>
      </c>
      <c r="C22" s="12">
        <v>10.691806451612903</v>
      </c>
      <c r="D22" s="12">
        <v>6.4473548387096766</v>
      </c>
      <c r="E22" s="12">
        <v>16.559999999999999</v>
      </c>
      <c r="F22" s="22">
        <v>45637</v>
      </c>
      <c r="G22" s="12">
        <v>-3.3849999999999998</v>
      </c>
      <c r="H22" s="22">
        <v>45653</v>
      </c>
      <c r="I22" s="12">
        <v>79.706903225806442</v>
      </c>
      <c r="J22" s="12">
        <v>202.48</v>
      </c>
      <c r="K22" s="12">
        <v>2.0713870967741932</v>
      </c>
      <c r="L22" s="12">
        <v>13.82</v>
      </c>
      <c r="M22" s="22">
        <v>45640</v>
      </c>
      <c r="N22" s="12">
        <v>18.472999999999992</v>
      </c>
      <c r="O22" s="13">
        <v>13</v>
      </c>
      <c r="P22" s="12">
        <v>5.4809999999999999</v>
      </c>
      <c r="Q22" s="22">
        <v>45630</v>
      </c>
      <c r="R22" s="12">
        <v>6.8582903225806442</v>
      </c>
      <c r="S22" s="12">
        <v>7.6933548387096797</v>
      </c>
      <c r="T22" s="12">
        <v>23.321999999999999</v>
      </c>
    </row>
    <row r="23" spans="1:20" ht="13.5" thickTop="1" x14ac:dyDescent="0.2">
      <c r="A23" s="2" t="s">
        <v>30</v>
      </c>
      <c r="B23" s="41">
        <v>8.0345262096774182</v>
      </c>
      <c r="C23" s="41">
        <v>19.692025921658985</v>
      </c>
      <c r="D23" s="41">
        <v>13.539842313108037</v>
      </c>
      <c r="E23" s="41">
        <v>41.11</v>
      </c>
      <c r="F23" s="42">
        <v>45162</v>
      </c>
      <c r="G23" s="41">
        <v>-4.4640000000000004</v>
      </c>
      <c r="H23" s="42">
        <v>44968</v>
      </c>
      <c r="I23" s="41">
        <v>68.197333851766516</v>
      </c>
      <c r="J23" s="41">
        <v>5772.7789999999995</v>
      </c>
      <c r="K23" s="41">
        <v>2.3036149385560671</v>
      </c>
      <c r="L23" s="41">
        <v>20.48</v>
      </c>
      <c r="M23" s="42">
        <v>44943</v>
      </c>
      <c r="N23" s="41">
        <v>461.19900000000001</v>
      </c>
      <c r="O23" s="43">
        <v>127</v>
      </c>
      <c r="P23" s="41">
        <v>49.12</v>
      </c>
      <c r="Q23" s="42">
        <v>45171</v>
      </c>
      <c r="R23" s="41">
        <v>15.050138492063491</v>
      </c>
      <c r="S23" s="41">
        <v>14.952944585253455</v>
      </c>
      <c r="T23" s="41">
        <v>1131.71</v>
      </c>
    </row>
    <row r="26" spans="1:20" x14ac:dyDescent="0.2">
      <c r="A26" s="5" t="s">
        <v>31</v>
      </c>
      <c r="B26" s="5"/>
      <c r="C26" s="5"/>
    </row>
    <row r="28" spans="1:20" x14ac:dyDescent="0.2">
      <c r="B28" s="1" t="s">
        <v>32</v>
      </c>
      <c r="F28" s="1">
        <v>-1.105</v>
      </c>
      <c r="G28" s="1" t="s">
        <v>25</v>
      </c>
      <c r="H28" s="20">
        <v>45256</v>
      </c>
      <c r="I28" s="14"/>
    </row>
    <row r="29" spans="1:20" x14ac:dyDescent="0.2">
      <c r="B29" s="1" t="s">
        <v>33</v>
      </c>
      <c r="F29" s="1">
        <v>-1.4350000000000001</v>
      </c>
      <c r="G29" s="1" t="s">
        <v>25</v>
      </c>
      <c r="H29" s="20">
        <v>45021</v>
      </c>
      <c r="I29" s="14"/>
    </row>
    <row r="30" spans="1:20" x14ac:dyDescent="0.2">
      <c r="B30" s="1" t="s">
        <v>34</v>
      </c>
      <c r="F30" s="3">
        <v>234</v>
      </c>
      <c r="G30" s="1" t="s">
        <v>35</v>
      </c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</row>
    <row r="34" spans="2:7" x14ac:dyDescent="0.2">
      <c r="B34" s="1">
        <v>-1</v>
      </c>
      <c r="C34" s="1" t="s">
        <v>40</v>
      </c>
      <c r="D34" s="45">
        <v>0</v>
      </c>
      <c r="E34" s="1" t="s">
        <v>25</v>
      </c>
      <c r="F34" s="4">
        <v>22</v>
      </c>
      <c r="G34" s="1" t="s">
        <v>35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25</v>
      </c>
      <c r="F35" s="4">
        <v>14</v>
      </c>
      <c r="G35" s="1" t="s">
        <v>35</v>
      </c>
    </row>
    <row r="36" spans="2:7" x14ac:dyDescent="0.2">
      <c r="B36" s="4">
        <v>-5</v>
      </c>
      <c r="C36" s="4" t="s">
        <v>41</v>
      </c>
      <c r="D36" s="45">
        <v>-2.5</v>
      </c>
      <c r="E36" s="1" t="s">
        <v>25</v>
      </c>
      <c r="F36" s="4">
        <v>7</v>
      </c>
      <c r="G36" s="1" t="s">
        <v>35</v>
      </c>
    </row>
    <row r="37" spans="2:7" x14ac:dyDescent="0.2">
      <c r="C37" s="4" t="s">
        <v>42</v>
      </c>
      <c r="D37" s="45">
        <v>-5</v>
      </c>
      <c r="E37" s="1" t="s">
        <v>25</v>
      </c>
      <c r="F37" s="4">
        <v>0</v>
      </c>
      <c r="G37" s="1" t="s">
        <v>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94</v>
      </c>
      <c r="C1" s="62">
        <v>2024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95</v>
      </c>
      <c r="F6" s="63" t="s">
        <v>96</v>
      </c>
    </row>
    <row r="7" spans="1:20" x14ac:dyDescent="0.2">
      <c r="B7" s="2"/>
      <c r="E7" s="61" t="s">
        <v>97</v>
      </c>
      <c r="F7" s="63" t="s">
        <v>100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98</v>
      </c>
      <c r="S9" s="7" t="s">
        <v>99</v>
      </c>
      <c r="T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25</v>
      </c>
      <c r="T10" s="9" t="s">
        <v>29</v>
      </c>
    </row>
    <row r="11" spans="1:20" x14ac:dyDescent="0.2">
      <c r="A11" s="2" t="s">
        <v>0</v>
      </c>
      <c r="B11" s="62">
        <v>2.1</v>
      </c>
      <c r="C11" s="62">
        <v>10.5</v>
      </c>
      <c r="D11" s="62">
        <v>6</v>
      </c>
      <c r="E11" s="62">
        <v>19.8</v>
      </c>
      <c r="F11" s="62" t="s">
        <v>101</v>
      </c>
      <c r="G11" s="62">
        <v>-5.2</v>
      </c>
      <c r="H11" s="62" t="s">
        <v>102</v>
      </c>
      <c r="I11" s="62">
        <v>80.5</v>
      </c>
      <c r="J11" s="62">
        <v>196.4</v>
      </c>
      <c r="K11" s="62">
        <v>1.8</v>
      </c>
      <c r="L11" s="62">
        <v>18.3</v>
      </c>
      <c r="M11" s="62" t="s">
        <v>103</v>
      </c>
      <c r="N11" s="62">
        <v>15.6</v>
      </c>
      <c r="O11" s="62">
        <v>17</v>
      </c>
      <c r="P11" s="62">
        <v>4.7</v>
      </c>
      <c r="Q11" s="62" t="s">
        <v>104</v>
      </c>
      <c r="R11" s="62">
        <v>5.6</v>
      </c>
      <c r="S11" s="62">
        <v>6.1</v>
      </c>
      <c r="T11" s="62">
        <v>26.1</v>
      </c>
    </row>
    <row r="12" spans="1:20" x14ac:dyDescent="0.2">
      <c r="A12" s="2" t="s">
        <v>1</v>
      </c>
      <c r="B12" s="62">
        <v>3</v>
      </c>
      <c r="C12" s="62">
        <v>14.1</v>
      </c>
      <c r="D12" s="62">
        <v>8.1999999999999993</v>
      </c>
      <c r="E12" s="62">
        <v>18.7</v>
      </c>
      <c r="F12" s="62" t="s">
        <v>105</v>
      </c>
      <c r="G12" s="62">
        <v>0.1</v>
      </c>
      <c r="H12" s="62" t="s">
        <v>106</v>
      </c>
      <c r="I12" s="62">
        <v>74.400000000000006</v>
      </c>
      <c r="J12" s="62">
        <v>299.89999999999998</v>
      </c>
      <c r="K12" s="62">
        <v>2.6</v>
      </c>
      <c r="L12" s="62">
        <v>17.7</v>
      </c>
      <c r="M12" s="62" t="s">
        <v>107</v>
      </c>
      <c r="N12" s="62">
        <v>48.9</v>
      </c>
      <c r="O12" s="62">
        <v>12</v>
      </c>
      <c r="P12" s="62">
        <v>10.199999999999999</v>
      </c>
      <c r="Q12" s="62" t="s">
        <v>105</v>
      </c>
      <c r="R12" s="62">
        <v>7.5</v>
      </c>
      <c r="S12" s="62">
        <v>7.8</v>
      </c>
      <c r="T12" s="62">
        <v>47.1</v>
      </c>
    </row>
    <row r="13" spans="1:20" x14ac:dyDescent="0.2">
      <c r="A13" s="2" t="s">
        <v>2</v>
      </c>
      <c r="B13" s="62">
        <v>3.6</v>
      </c>
      <c r="C13" s="62">
        <v>15.4</v>
      </c>
      <c r="D13" s="62">
        <v>9.5</v>
      </c>
      <c r="E13" s="62">
        <v>22.1</v>
      </c>
      <c r="F13" s="62" t="s">
        <v>108</v>
      </c>
      <c r="G13" s="62">
        <v>-0.9</v>
      </c>
      <c r="H13" s="62" t="s">
        <v>109</v>
      </c>
      <c r="I13" s="62">
        <v>73.099999999999994</v>
      </c>
      <c r="J13" s="62">
        <v>459.1</v>
      </c>
      <c r="K13" s="62">
        <v>2.4</v>
      </c>
      <c r="L13" s="62">
        <v>16.8</v>
      </c>
      <c r="M13" s="62" t="s">
        <v>110</v>
      </c>
      <c r="N13" s="62">
        <v>26</v>
      </c>
      <c r="O13" s="62">
        <v>14</v>
      </c>
      <c r="P13" s="62">
        <v>4.7</v>
      </c>
      <c r="Q13" s="62" t="s">
        <v>110</v>
      </c>
      <c r="R13" s="62">
        <v>9.5</v>
      </c>
      <c r="S13" s="62">
        <v>9.5</v>
      </c>
      <c r="T13" s="62">
        <v>71.599999999999994</v>
      </c>
    </row>
    <row r="14" spans="1:20" x14ac:dyDescent="0.2">
      <c r="A14" s="2" t="s">
        <v>3</v>
      </c>
      <c r="B14" s="62">
        <v>4.8</v>
      </c>
      <c r="C14" s="62">
        <v>18.600000000000001</v>
      </c>
      <c r="D14" s="62">
        <v>11.6</v>
      </c>
      <c r="E14" s="62">
        <v>27.4</v>
      </c>
      <c r="F14" s="62" t="s">
        <v>111</v>
      </c>
      <c r="G14" s="62">
        <v>0.4</v>
      </c>
      <c r="H14" s="62" t="s">
        <v>112</v>
      </c>
      <c r="I14" s="62">
        <v>62.2</v>
      </c>
      <c r="J14" s="62">
        <v>599.6</v>
      </c>
      <c r="K14" s="62">
        <v>2.2999999999999998</v>
      </c>
      <c r="L14" s="62">
        <v>16.2</v>
      </c>
      <c r="M14" s="62" t="s">
        <v>113</v>
      </c>
      <c r="N14" s="62">
        <v>12</v>
      </c>
      <c r="O14" s="62">
        <v>8</v>
      </c>
      <c r="P14" s="62">
        <v>6.7</v>
      </c>
      <c r="Q14" s="62" t="s">
        <v>114</v>
      </c>
      <c r="R14" s="62">
        <v>13.2</v>
      </c>
      <c r="S14" s="62">
        <v>12.8</v>
      </c>
      <c r="T14" s="62">
        <v>104.6</v>
      </c>
    </row>
    <row r="15" spans="1:20" ht="12.75" customHeight="1" x14ac:dyDescent="0.2">
      <c r="A15" s="2" t="s">
        <v>4</v>
      </c>
      <c r="B15" s="62">
        <v>7.4</v>
      </c>
      <c r="C15" s="62">
        <v>21</v>
      </c>
      <c r="D15" s="62">
        <v>13.8</v>
      </c>
      <c r="E15" s="62">
        <v>27.8</v>
      </c>
      <c r="F15" s="62" t="s">
        <v>115</v>
      </c>
      <c r="G15" s="62">
        <v>0.7</v>
      </c>
      <c r="H15" s="62" t="s">
        <v>116</v>
      </c>
      <c r="I15" s="62">
        <v>70.099999999999994</v>
      </c>
      <c r="J15" s="62">
        <v>669</v>
      </c>
      <c r="K15" s="62">
        <v>1.7</v>
      </c>
      <c r="L15" s="62">
        <v>16</v>
      </c>
      <c r="M15" s="62" t="s">
        <v>117</v>
      </c>
      <c r="N15" s="62">
        <v>103.9</v>
      </c>
      <c r="O15" s="62">
        <v>15</v>
      </c>
      <c r="P15" s="62">
        <v>23.5</v>
      </c>
      <c r="Q15" s="62" t="s">
        <v>118</v>
      </c>
      <c r="R15" s="62">
        <v>17.399999999999999</v>
      </c>
      <c r="S15" s="62">
        <v>16.600000000000001</v>
      </c>
      <c r="T15" s="62">
        <v>118.1</v>
      </c>
    </row>
    <row r="16" spans="1:20" x14ac:dyDescent="0.2">
      <c r="A16" s="2" t="s">
        <v>5</v>
      </c>
      <c r="B16" s="62">
        <v>11.9</v>
      </c>
      <c r="C16" s="62">
        <v>25.5</v>
      </c>
      <c r="D16" s="62">
        <v>18.100000000000001</v>
      </c>
      <c r="E16" s="62">
        <v>32.4</v>
      </c>
      <c r="F16" s="62" t="s">
        <v>119</v>
      </c>
      <c r="G16" s="62">
        <v>5.8</v>
      </c>
      <c r="H16" s="62" t="s">
        <v>120</v>
      </c>
      <c r="I16" s="62">
        <v>67.7</v>
      </c>
      <c r="J16" s="62">
        <v>664.9</v>
      </c>
      <c r="K16" s="62">
        <v>1.9</v>
      </c>
      <c r="L16" s="62">
        <v>14.7</v>
      </c>
      <c r="M16" s="62" t="s">
        <v>121</v>
      </c>
      <c r="N16" s="62">
        <v>58.1</v>
      </c>
      <c r="O16" s="62">
        <v>9</v>
      </c>
      <c r="P16" s="62">
        <v>17.100000000000001</v>
      </c>
      <c r="Q16" s="62" t="s">
        <v>122</v>
      </c>
      <c r="R16" s="62">
        <v>21.1</v>
      </c>
      <c r="S16" s="62">
        <v>20.100000000000001</v>
      </c>
      <c r="T16" s="62">
        <v>137.30000000000001</v>
      </c>
    </row>
    <row r="17" spans="1:20" x14ac:dyDescent="0.2">
      <c r="A17" s="2" t="s">
        <v>6</v>
      </c>
      <c r="B17" s="62">
        <v>14.4</v>
      </c>
      <c r="C17" s="62">
        <v>30.8</v>
      </c>
      <c r="D17" s="62">
        <v>22.2</v>
      </c>
      <c r="E17" s="62">
        <v>37</v>
      </c>
      <c r="F17" s="62" t="s">
        <v>123</v>
      </c>
      <c r="G17" s="62">
        <v>8.6</v>
      </c>
      <c r="H17" s="62" t="s">
        <v>124</v>
      </c>
      <c r="I17" s="62">
        <v>60.2</v>
      </c>
      <c r="J17" s="62">
        <v>780.5</v>
      </c>
      <c r="K17" s="62">
        <v>2</v>
      </c>
      <c r="L17" s="62">
        <v>15</v>
      </c>
      <c r="M17" s="62" t="s">
        <v>125</v>
      </c>
      <c r="N17" s="62">
        <v>11.6</v>
      </c>
      <c r="O17" s="62">
        <v>8</v>
      </c>
      <c r="P17" s="62">
        <v>5.3</v>
      </c>
      <c r="Q17" s="62" t="s">
        <v>126</v>
      </c>
      <c r="R17" s="62">
        <v>25.5</v>
      </c>
      <c r="S17" s="62">
        <v>23.9</v>
      </c>
      <c r="T17" s="62">
        <v>177.7</v>
      </c>
    </row>
    <row r="18" spans="1:20" x14ac:dyDescent="0.2">
      <c r="A18" s="2" t="s">
        <v>7</v>
      </c>
      <c r="B18" s="62">
        <v>15.5</v>
      </c>
      <c r="C18" s="62">
        <v>30.2</v>
      </c>
      <c r="D18" s="62">
        <v>22.2</v>
      </c>
      <c r="E18" s="62">
        <v>38.200000000000003</v>
      </c>
      <c r="F18" s="62" t="s">
        <v>127</v>
      </c>
      <c r="G18" s="62">
        <v>11</v>
      </c>
      <c r="H18" s="62" t="s">
        <v>128</v>
      </c>
      <c r="I18" s="62">
        <v>63.9</v>
      </c>
      <c r="J18" s="62">
        <v>675.9</v>
      </c>
      <c r="K18" s="62">
        <v>2.2000000000000002</v>
      </c>
      <c r="L18" s="62">
        <v>13.6</v>
      </c>
      <c r="M18" s="62" t="s">
        <v>127</v>
      </c>
      <c r="N18" s="62">
        <v>83.2</v>
      </c>
      <c r="O18" s="62">
        <v>6</v>
      </c>
      <c r="P18" s="62">
        <v>36.5</v>
      </c>
      <c r="Q18" s="62" t="s">
        <v>129</v>
      </c>
      <c r="R18" s="62">
        <v>26</v>
      </c>
      <c r="S18" s="62">
        <v>25.2</v>
      </c>
      <c r="T18" s="62">
        <v>158</v>
      </c>
    </row>
    <row r="19" spans="1:20" x14ac:dyDescent="0.2">
      <c r="A19" s="2" t="s">
        <v>8</v>
      </c>
      <c r="B19" s="62">
        <v>10.9</v>
      </c>
      <c r="C19" s="62">
        <v>21.4</v>
      </c>
      <c r="D19" s="62">
        <v>15.8</v>
      </c>
      <c r="E19" s="62">
        <v>26.9</v>
      </c>
      <c r="F19" s="62" t="s">
        <v>130</v>
      </c>
      <c r="G19" s="62">
        <v>4.3</v>
      </c>
      <c r="H19" s="62" t="s">
        <v>131</v>
      </c>
      <c r="I19" s="62">
        <v>74.2</v>
      </c>
      <c r="J19" s="62">
        <v>462.2</v>
      </c>
      <c r="K19" s="62">
        <v>2.1</v>
      </c>
      <c r="L19" s="62">
        <v>11.4</v>
      </c>
      <c r="M19" s="62" t="s">
        <v>132</v>
      </c>
      <c r="N19" s="62">
        <v>89.1</v>
      </c>
      <c r="O19" s="62">
        <v>10</v>
      </c>
      <c r="P19" s="62">
        <v>44.3</v>
      </c>
      <c r="Q19" s="62" t="s">
        <v>130</v>
      </c>
      <c r="R19" s="62">
        <v>17.8</v>
      </c>
      <c r="S19" s="62">
        <v>18.2</v>
      </c>
      <c r="T19" s="62">
        <v>84.6</v>
      </c>
    </row>
    <row r="20" spans="1:20" x14ac:dyDescent="0.2">
      <c r="A20" s="2" t="s">
        <v>9</v>
      </c>
      <c r="B20" s="62">
        <v>9.8000000000000007</v>
      </c>
      <c r="C20" s="62">
        <v>18.399999999999999</v>
      </c>
      <c r="D20" s="62">
        <v>14</v>
      </c>
      <c r="E20" s="62">
        <v>25.3</v>
      </c>
      <c r="F20" s="62" t="s">
        <v>133</v>
      </c>
      <c r="G20" s="62">
        <v>5.9</v>
      </c>
      <c r="H20" s="62" t="s">
        <v>134</v>
      </c>
      <c r="I20" s="62">
        <v>83.4</v>
      </c>
      <c r="J20" s="62">
        <v>285.2</v>
      </c>
      <c r="K20" s="62">
        <v>2.1</v>
      </c>
      <c r="L20" s="62">
        <v>25.5</v>
      </c>
      <c r="M20" s="62" t="s">
        <v>135</v>
      </c>
      <c r="N20" s="62">
        <v>93.2</v>
      </c>
      <c r="O20" s="62">
        <v>19</v>
      </c>
      <c r="P20" s="62">
        <v>20.3</v>
      </c>
      <c r="Q20" s="62" t="s">
        <v>136</v>
      </c>
      <c r="R20" s="62">
        <v>15</v>
      </c>
      <c r="S20" s="62">
        <v>15.3</v>
      </c>
      <c r="T20" s="62">
        <v>51.6</v>
      </c>
    </row>
    <row r="21" spans="1:20" x14ac:dyDescent="0.2">
      <c r="A21" s="2" t="s">
        <v>10</v>
      </c>
      <c r="B21" s="62">
        <v>5.9</v>
      </c>
      <c r="C21" s="62">
        <v>14.7</v>
      </c>
      <c r="D21" s="62">
        <v>10.3</v>
      </c>
      <c r="E21" s="62">
        <v>18.5</v>
      </c>
      <c r="F21" s="62" t="s">
        <v>137</v>
      </c>
      <c r="G21" s="62">
        <v>0.5</v>
      </c>
      <c r="H21" s="62" t="s">
        <v>138</v>
      </c>
      <c r="I21" s="62">
        <v>85.6</v>
      </c>
      <c r="J21" s="62">
        <v>227.7</v>
      </c>
      <c r="K21" s="62">
        <v>2.1</v>
      </c>
      <c r="L21" s="62">
        <v>18.600000000000001</v>
      </c>
      <c r="M21" s="62" t="s">
        <v>139</v>
      </c>
      <c r="N21" s="62">
        <v>15.2</v>
      </c>
      <c r="O21" s="62">
        <v>14</v>
      </c>
      <c r="P21" s="62">
        <v>4.7</v>
      </c>
      <c r="Q21" s="62" t="s">
        <v>140</v>
      </c>
      <c r="R21" s="62">
        <v>11.5</v>
      </c>
      <c r="S21" s="62">
        <v>12.1</v>
      </c>
      <c r="T21" s="62">
        <v>29.2</v>
      </c>
    </row>
    <row r="22" spans="1:20" ht="13.5" thickBot="1" x14ac:dyDescent="0.25">
      <c r="A22" s="11" t="s">
        <v>11</v>
      </c>
      <c r="B22" s="62">
        <v>2.5</v>
      </c>
      <c r="C22" s="62">
        <v>9.1999999999999993</v>
      </c>
      <c r="D22" s="62">
        <v>5.7</v>
      </c>
      <c r="E22" s="62">
        <v>15.8</v>
      </c>
      <c r="F22" s="62" t="s">
        <v>141</v>
      </c>
      <c r="G22" s="62">
        <v>-2.8</v>
      </c>
      <c r="H22" s="62" t="s">
        <v>142</v>
      </c>
      <c r="I22" s="62">
        <v>88.3</v>
      </c>
      <c r="J22" s="62">
        <v>161.4</v>
      </c>
      <c r="K22" s="62">
        <v>2.5</v>
      </c>
      <c r="L22" s="62">
        <v>18.2</v>
      </c>
      <c r="M22" s="62" t="s">
        <v>143</v>
      </c>
      <c r="N22" s="62">
        <v>45.3</v>
      </c>
      <c r="O22" s="62">
        <v>21</v>
      </c>
      <c r="P22" s="62">
        <v>15.8</v>
      </c>
      <c r="Q22" s="62" t="s">
        <v>144</v>
      </c>
      <c r="R22" s="62">
        <v>7.1</v>
      </c>
      <c r="S22" s="62">
        <v>7.9</v>
      </c>
      <c r="T22" s="62">
        <v>20.9</v>
      </c>
    </row>
    <row r="23" spans="1:20" ht="13.5" thickTop="1" x14ac:dyDescent="0.2">
      <c r="A23" s="64" t="s">
        <v>30</v>
      </c>
      <c r="B23" s="65">
        <v>7.7</v>
      </c>
      <c r="C23" s="65">
        <v>19.100000000000001</v>
      </c>
      <c r="D23" s="65">
        <v>13.1</v>
      </c>
      <c r="E23" s="65">
        <v>38.200000000000003</v>
      </c>
      <c r="F23" s="65" t="s">
        <v>127</v>
      </c>
      <c r="G23" s="65">
        <v>-5.2</v>
      </c>
      <c r="H23" s="65" t="s">
        <v>102</v>
      </c>
      <c r="I23" s="65">
        <v>73.599999999999994</v>
      </c>
      <c r="J23" s="65">
        <v>5481.8</v>
      </c>
      <c r="K23" s="65">
        <v>2.1</v>
      </c>
      <c r="L23" s="65">
        <v>25.5</v>
      </c>
      <c r="M23" s="65" t="s">
        <v>135</v>
      </c>
      <c r="N23" s="65">
        <v>602.1</v>
      </c>
      <c r="O23" s="65">
        <v>153</v>
      </c>
      <c r="P23" s="65">
        <v>44.3</v>
      </c>
      <c r="Q23" s="65" t="s">
        <v>130</v>
      </c>
      <c r="R23" s="65">
        <v>14.8</v>
      </c>
      <c r="S23" s="65">
        <v>14.6</v>
      </c>
      <c r="T23" s="65">
        <v>1026.8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-1.5129999999999999</v>
      </c>
      <c r="G28" s="1" t="s">
        <v>25</v>
      </c>
      <c r="H28" s="20">
        <v>45638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-0.63400000000000001</v>
      </c>
      <c r="G29" s="1" t="s">
        <v>25</v>
      </c>
      <c r="H29" s="20">
        <v>45357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280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7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9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2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6.28515625" bestFit="1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5.7109375" bestFit="1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5.140625" customWidth="1"/>
    <col min="21" max="21" width="6.42578125" customWidth="1"/>
    <col min="22" max="22" width="6.85546875" customWidth="1"/>
    <col min="23" max="23" width="6.5703125" customWidth="1"/>
    <col min="24" max="24" width="5.7109375" bestFit="1" customWidth="1"/>
    <col min="25" max="25" width="11.140625" customWidth="1"/>
  </cols>
  <sheetData>
    <row r="1" spans="1:26" x14ac:dyDescent="0.2">
      <c r="A1" s="1"/>
      <c r="B1" s="2" t="s">
        <v>54</v>
      </c>
      <c r="C1" s="2">
        <v>2011</v>
      </c>
      <c r="D1" s="37" t="s">
        <v>49</v>
      </c>
      <c r="E1" s="27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1"/>
      <c r="Y1" s="1"/>
    </row>
    <row r="2" spans="1:26" x14ac:dyDescent="0.2">
      <c r="A2" s="1"/>
      <c r="B2" s="2" t="s">
        <v>37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">
      <c r="B3" s="6" t="s">
        <v>38</v>
      </c>
      <c r="C3" s="6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5"/>
      <c r="Q4" s="1"/>
      <c r="R4" s="1"/>
      <c r="S4" s="1"/>
      <c r="T4" s="1"/>
      <c r="U4" s="1"/>
      <c r="V4" s="1"/>
      <c r="W4" s="1"/>
      <c r="X4" s="1"/>
      <c r="Y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5"/>
      <c r="Q5" s="1"/>
      <c r="R5" s="23"/>
      <c r="S5" s="1"/>
      <c r="T5" s="1"/>
      <c r="U5" s="1"/>
      <c r="V5" s="1"/>
      <c r="W5" s="1"/>
      <c r="X5" s="1"/>
      <c r="Y5" s="1"/>
    </row>
    <row r="6" spans="1:26" x14ac:dyDescent="0.2">
      <c r="A6" s="1"/>
      <c r="B6" s="2" t="s">
        <v>46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5"/>
      <c r="Q6" s="1"/>
      <c r="R6" s="1"/>
      <c r="S6" s="1"/>
      <c r="T6" s="1"/>
      <c r="U6" s="1"/>
      <c r="V6" s="1"/>
      <c r="W6" s="1"/>
      <c r="X6" s="1"/>
      <c r="Y6" s="6" t="s">
        <v>58</v>
      </c>
    </row>
    <row r="7" spans="1:26" x14ac:dyDescent="0.2">
      <c r="A7" s="2"/>
      <c r="B7" s="2" t="s">
        <v>55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  <c r="P7" s="2"/>
      <c r="Q7" s="1"/>
      <c r="R7" s="1"/>
      <c r="S7" s="1"/>
      <c r="T7" s="1"/>
      <c r="U7" s="1"/>
      <c r="V7" s="1"/>
      <c r="W7" s="1"/>
      <c r="X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8"/>
      <c r="O8" s="1"/>
      <c r="P8" s="1"/>
      <c r="Q8" s="1"/>
      <c r="R8" s="1"/>
      <c r="S8" s="1"/>
      <c r="T8" s="1"/>
      <c r="U8" s="1"/>
      <c r="V8" s="1"/>
      <c r="W8" s="8"/>
      <c r="X8" s="1"/>
    </row>
    <row r="9" spans="1:26" x14ac:dyDescent="0.2">
      <c r="A9" s="1"/>
      <c r="B9" s="7" t="s">
        <v>12</v>
      </c>
      <c r="C9" s="7"/>
      <c r="D9" s="7" t="s">
        <v>13</v>
      </c>
      <c r="E9" s="7"/>
      <c r="F9" s="7" t="s">
        <v>14</v>
      </c>
      <c r="G9" s="28"/>
      <c r="H9" s="29" t="s">
        <v>15</v>
      </c>
      <c r="I9" s="29" t="s">
        <v>17</v>
      </c>
      <c r="J9" s="7" t="s">
        <v>18</v>
      </c>
      <c r="K9" s="7"/>
      <c r="L9" s="7" t="s">
        <v>19</v>
      </c>
      <c r="M9" s="7"/>
      <c r="N9" s="7" t="s">
        <v>20</v>
      </c>
      <c r="O9" s="7"/>
      <c r="P9" s="7" t="s">
        <v>22</v>
      </c>
      <c r="Q9" s="7"/>
      <c r="R9" s="7" t="s">
        <v>50</v>
      </c>
      <c r="S9" s="7"/>
      <c r="T9" s="26" t="s">
        <v>51</v>
      </c>
      <c r="U9" s="7"/>
      <c r="V9" s="7" t="s">
        <v>39</v>
      </c>
      <c r="Y9" s="29" t="s">
        <v>59</v>
      </c>
      <c r="Z9" s="29" t="s">
        <v>60</v>
      </c>
    </row>
    <row r="10" spans="1:26" x14ac:dyDescent="0.2">
      <c r="A10" s="8"/>
      <c r="B10" s="9" t="s">
        <v>25</v>
      </c>
      <c r="C10" s="30" t="s">
        <v>52</v>
      </c>
      <c r="D10" s="9" t="s">
        <v>25</v>
      </c>
      <c r="E10" s="30" t="s">
        <v>52</v>
      </c>
      <c r="F10" s="9" t="s">
        <v>25</v>
      </c>
      <c r="G10" s="30" t="s">
        <v>52</v>
      </c>
      <c r="H10" s="31" t="s">
        <v>53</v>
      </c>
      <c r="I10" s="31" t="s">
        <v>53</v>
      </c>
      <c r="J10" s="9" t="s">
        <v>26</v>
      </c>
      <c r="K10" s="30" t="s">
        <v>52</v>
      </c>
      <c r="L10" s="9" t="s">
        <v>27</v>
      </c>
      <c r="M10" s="30" t="s">
        <v>52</v>
      </c>
      <c r="N10" s="9" t="s">
        <v>28</v>
      </c>
      <c r="O10" s="30" t="s">
        <v>52</v>
      </c>
      <c r="P10" s="9" t="s">
        <v>29</v>
      </c>
      <c r="Q10" s="30" t="s">
        <v>52</v>
      </c>
      <c r="R10" s="30"/>
      <c r="S10" s="30" t="s">
        <v>52</v>
      </c>
      <c r="T10" s="9" t="s">
        <v>25</v>
      </c>
      <c r="U10" s="30" t="s">
        <v>52</v>
      </c>
      <c r="V10" s="9" t="s">
        <v>29</v>
      </c>
      <c r="W10" s="30" t="s">
        <v>52</v>
      </c>
      <c r="Y10" s="48" t="s">
        <v>61</v>
      </c>
      <c r="Z10" s="48" t="s">
        <v>61</v>
      </c>
    </row>
    <row r="11" spans="1:26" x14ac:dyDescent="0.2">
      <c r="A11" s="2" t="s">
        <v>0</v>
      </c>
      <c r="B11" s="25">
        <f>AVERAGE('2011:2024'!B11)</f>
        <v>1.4125691244239635</v>
      </c>
      <c r="C11" s="32">
        <f>STDEV('2011:2024'!B11)/SQRT(1+$E$1-$C$1)</f>
        <v>0.29368958358124297</v>
      </c>
      <c r="D11" s="25">
        <f>AVERAGE('2011:2024'!C11)</f>
        <v>9.1802442396313371</v>
      </c>
      <c r="E11" s="32">
        <f>STDEV('2011:2024'!C11)/SQRT(1+$E$1-$C$1)</f>
        <v>0.22016343860893342</v>
      </c>
      <c r="F11" s="25">
        <f>AVERAGE('2011:2024'!D11)</f>
        <v>5.0395683083717353</v>
      </c>
      <c r="G11" s="32">
        <f>STDEV('2011:2024'!D11)/SQRT(1+$E$1-$C$1)</f>
        <v>0.23497091290943742</v>
      </c>
      <c r="H11" s="25">
        <f>MAX('2011:2024'!E11)</f>
        <v>19.8</v>
      </c>
      <c r="I11" s="25">
        <f>MIN('2011:2024'!G11)</f>
        <v>-6.2830000000000004</v>
      </c>
      <c r="J11" s="25">
        <f>AVERAGE('2011:2024'!I11)</f>
        <v>82.580639112903242</v>
      </c>
      <c r="K11" s="32">
        <f>STDEV('2011:2024'!I11)/SQRT(1+$E$1-$C$1)</f>
        <v>1.1111186548107468</v>
      </c>
      <c r="L11" s="25">
        <f>AVERAGE('2011:2024'!J11)</f>
        <v>204.89921428571432</v>
      </c>
      <c r="M11" s="32">
        <f>STDEV('2011:2024'!J11)/SQRT(1+$E$1-$C$1)</f>
        <v>6.9860978615842155</v>
      </c>
      <c r="N11" s="25">
        <f>AVERAGE('2011:2024'!K11)</f>
        <v>2.6679356022785456</v>
      </c>
      <c r="O11" s="32">
        <f>STDEV('2011:2024'!K11)/SQRT(1+$E$1-$C$1)</f>
        <v>0.15597022615498876</v>
      </c>
      <c r="P11" s="25">
        <f>AVERAGE('2011:2024'!N11)</f>
        <v>40.387142857142862</v>
      </c>
      <c r="Q11" s="32">
        <f>STDEV('2011:2024'!N11)/SQRT(1+$E$1-$C$1)</f>
        <v>6.4466711461468256</v>
      </c>
      <c r="R11" s="25">
        <f>AVERAGE('2011:2024'!O11)</f>
        <v>14.214285714285714</v>
      </c>
      <c r="S11" s="32">
        <f>STDEV('2011:2024'!O11)/SQRT(1+$E$1-$C$1)</f>
        <v>1.1053246324818395</v>
      </c>
      <c r="T11" s="25">
        <f>AVERAGE('2011:2024'!R11)</f>
        <v>4.5808178763440859</v>
      </c>
      <c r="U11" s="32">
        <f>STDEV('2011:2024'!R11)/SQRT(1+$E$1-$C$1)</f>
        <v>0.23575697160473275</v>
      </c>
      <c r="V11" s="25">
        <f>AVERAGE('2011:2024'!S11)</f>
        <v>24.709014739070035</v>
      </c>
      <c r="W11" s="32">
        <f>STDEV('2011:2024'!S11)/SQRT(1+$E$1-$C$1)</f>
        <v>2.3280712163264954</v>
      </c>
      <c r="Y11">
        <f>MAX('2011:2024'!N11)</f>
        <v>96.222000000000023</v>
      </c>
      <c r="Z11">
        <f>MIN('2011:2024'!N11)</f>
        <v>14.35</v>
      </c>
    </row>
    <row r="12" spans="1:26" x14ac:dyDescent="0.2">
      <c r="A12" s="2" t="s">
        <v>1</v>
      </c>
      <c r="B12" s="25">
        <f>AVERAGE('2011:2024'!B12)</f>
        <v>1.6351482230823362</v>
      </c>
      <c r="C12" s="32">
        <f>STDEV('2011:2024'!B12)/SQRT(1+$E$1-$C$1)</f>
        <v>0.39715772033087687</v>
      </c>
      <c r="D12" s="25">
        <f>AVERAGE('2011:2024'!C12)</f>
        <v>11.097164936664322</v>
      </c>
      <c r="E12" s="32">
        <f>STDEV('2011:2024'!C12)/SQRT(1+$E$1-$C$1)</f>
        <v>0.67683914885993357</v>
      </c>
      <c r="F12" s="25">
        <f>AVERAGE('2011:2024'!D12)</f>
        <v>6.1179513601776918</v>
      </c>
      <c r="G12" s="32">
        <f>STDEV('2011:2024'!D12)/SQRT(1+$E$1-$C$1)</f>
        <v>0.49173275385596416</v>
      </c>
      <c r="H12" s="25">
        <f>MAX('2011:2024'!E12)</f>
        <v>22.46</v>
      </c>
      <c r="I12" s="25">
        <f>MIN('2011:2024'!G12)</f>
        <v>-6.1760000000000002</v>
      </c>
      <c r="J12" s="25">
        <f>AVERAGE('2011:2024'!I12)</f>
        <v>78.057293301372269</v>
      </c>
      <c r="K12" s="32">
        <f>STDEV('2011:2024'!I12)/SQRT(1+$E$1-$C$1)</f>
        <v>1.4227675265126323</v>
      </c>
      <c r="L12" s="25">
        <f>AVERAGE('2011:2024'!J12)</f>
        <v>274.89857142857147</v>
      </c>
      <c r="M12" s="32">
        <f>STDEV('2011:2024'!J12)/SQRT(1+$E$1-$C$1)</f>
        <v>10.497146092380083</v>
      </c>
      <c r="N12" s="25">
        <f>AVERAGE('2011:2024'!K12)</f>
        <v>2.96410290215224</v>
      </c>
      <c r="O12" s="32">
        <f>STDEV('2011:2024'!K12)/SQRT(1+$E$1-$C$1)</f>
        <v>0.17207918825037208</v>
      </c>
      <c r="P12" s="25">
        <f>AVERAGE('2011:2024'!N12)</f>
        <v>38.634571428571427</v>
      </c>
      <c r="Q12" s="32">
        <f>STDEV('2011:2024'!N12)/SQRT(1+$E$1-$C$1)</f>
        <v>7.3116171086916886</v>
      </c>
      <c r="R12" s="25">
        <f>AVERAGE('2011:2024'!O12)</f>
        <v>11.5</v>
      </c>
      <c r="S12" s="32">
        <f>STDEV('2011:2024'!O12)/SQRT(1+$E$1-$C$1)</f>
        <v>1.2870871790960421</v>
      </c>
      <c r="T12" s="25">
        <f>AVERAGE('2011:2024'!R12)</f>
        <v>5.7514875124618801</v>
      </c>
      <c r="U12" s="32">
        <f>STDEV('2011:2024'!R12)/SQRT(1+$E$1-$C$1)</f>
        <v>0.3839815010417707</v>
      </c>
      <c r="V12" s="25">
        <f>AVERAGE('2011:2024'!S12)</f>
        <v>35.236536700323086</v>
      </c>
      <c r="W12" s="32">
        <f>STDEV('2011:2024'!S12)/SQRT(1+$E$1-$C$1)</f>
        <v>3.6186984374119233</v>
      </c>
      <c r="Y12">
        <f>MAX('2011:2024'!N12)</f>
        <v>91.959000000000003</v>
      </c>
      <c r="Z12">
        <f>MIN('2011:2024'!N12)</f>
        <v>2.4359999999999999</v>
      </c>
    </row>
    <row r="13" spans="1:26" x14ac:dyDescent="0.2">
      <c r="A13" s="2" t="s">
        <v>2</v>
      </c>
      <c r="B13" s="25">
        <f>AVERAGE('2011:2024'!B13)</f>
        <v>3.5884078341013828</v>
      </c>
      <c r="C13" s="32">
        <f>STDEV('2011:2024'!B13)/SQRT(1+$E$1-$C$1)</f>
        <v>0.19273837463786353</v>
      </c>
      <c r="D13" s="25">
        <f>AVERAGE('2011:2024'!C13)</f>
        <v>14.101730414746545</v>
      </c>
      <c r="E13" s="32">
        <f>STDEV('2011:2024'!C13)/SQRT(1+$E$1-$C$1)</f>
        <v>0.51986522965201765</v>
      </c>
      <c r="F13" s="25">
        <f>AVERAGE('2011:2024'!D13)</f>
        <v>8.6185164650537622</v>
      </c>
      <c r="G13" s="32">
        <f>STDEV('2011:2024'!D13)/SQRT(1+$E$1-$C$1)</f>
        <v>0.28826529028858572</v>
      </c>
      <c r="H13" s="25">
        <f>MAX('2011:2024'!E13)</f>
        <v>26.8</v>
      </c>
      <c r="I13" s="25">
        <f>MIN('2011:2024'!G13)</f>
        <v>-3.2370000000000001</v>
      </c>
      <c r="J13" s="25">
        <f>AVERAGE('2011:2024'!I13)</f>
        <v>73.773737327188925</v>
      </c>
      <c r="K13" s="32">
        <f>STDEV('2011:2024'!I13)/SQRT(1+$E$1-$C$1)</f>
        <v>2.1944191230347294</v>
      </c>
      <c r="L13" s="25">
        <f>AVERAGE('2011:2024'!J13)</f>
        <v>434.5050714285714</v>
      </c>
      <c r="M13" s="32">
        <f>STDEV('2011:2024'!J13)/SQRT(1+$E$1-$C$1)</f>
        <v>18.134006249404862</v>
      </c>
      <c r="N13" s="25">
        <f>AVERAGE('2011:2024'!K13)</f>
        <v>2.9496102150537635</v>
      </c>
      <c r="O13" s="32">
        <f>STDEV('2011:2024'!K13)/SQRT(1+$E$1-$C$1)</f>
        <v>0.10131659725633581</v>
      </c>
      <c r="P13" s="25">
        <f>AVERAGE('2011:2024'!N13)</f>
        <v>51.689642857142864</v>
      </c>
      <c r="Q13" s="32">
        <f>STDEV('2011:2024'!N13)/SQRT(1+$E$1-$C$1)</f>
        <v>10.010599806165429</v>
      </c>
      <c r="R13" s="25">
        <f>AVERAGE('2011:2024'!O13)</f>
        <v>12.928571428571429</v>
      </c>
      <c r="S13" s="32">
        <f>STDEV('2011:2024'!O13)/SQRT(1+$E$1-$C$1)</f>
        <v>1.601730814230621</v>
      </c>
      <c r="T13" s="25">
        <f>AVERAGE('2011:2024'!R13)</f>
        <v>8.6598659754224272</v>
      </c>
      <c r="U13" s="32">
        <f>STDEV('2011:2024'!R13)/SQRT(1+$E$1-$C$1)</f>
        <v>0.23417269726161263</v>
      </c>
      <c r="V13" s="25">
        <f>AVERAGE('2011:2024'!S13)</f>
        <v>60.853572864380098</v>
      </c>
      <c r="W13" s="32">
        <f>STDEV('2011:2024'!S13)/SQRT(1+$E$1-$C$1)</f>
        <v>6.6886062091031775</v>
      </c>
      <c r="Y13">
        <f>MAX('2011:2024'!N13)</f>
        <v>118.349</v>
      </c>
      <c r="Z13">
        <f>MIN('2011:2024'!N13)</f>
        <v>2.6390000000000002</v>
      </c>
    </row>
    <row r="14" spans="1:26" x14ac:dyDescent="0.2">
      <c r="A14" s="2" t="s">
        <v>3</v>
      </c>
      <c r="B14" s="25">
        <f>AVERAGE('2011:2024'!B14)</f>
        <v>5.5356190476190461</v>
      </c>
      <c r="C14" s="32">
        <f>STDEV('2011:2024'!B14)/SQRT(1+$E$1-$C$1)</f>
        <v>0.37715235445408535</v>
      </c>
      <c r="D14" s="25">
        <f>AVERAGE('2011:2024'!C14)</f>
        <v>17.114238095238097</v>
      </c>
      <c r="E14" s="32">
        <f>STDEV('2011:2024'!C14)/SQRT(1+$E$1-$C$1)</f>
        <v>0.53418631856391718</v>
      </c>
      <c r="F14" s="25">
        <f>AVERAGE('2011:2024'!D14)</f>
        <v>11.087487599206346</v>
      </c>
      <c r="G14" s="32">
        <f>STDEV('2011:2024'!D14)/SQRT(1+$E$1-$C$1)</f>
        <v>0.40068782407073977</v>
      </c>
      <c r="H14" s="25">
        <f>MAX('2011:2024'!E14)</f>
        <v>28.32</v>
      </c>
      <c r="I14" s="25">
        <f>MIN('2011:2024'!G14)</f>
        <v>-3.6579999999999999</v>
      </c>
      <c r="J14" s="25">
        <f>AVERAGE('2011:2024'!I14)</f>
        <v>71.743516865079357</v>
      </c>
      <c r="K14" s="32">
        <f>STDEV('2011:2024'!I14)/SQRT(1+$E$1-$C$1)</f>
        <v>1.9279583433892005</v>
      </c>
      <c r="L14" s="25">
        <f>AVERAGE('2011:2024'!J14)</f>
        <v>544.59700000000009</v>
      </c>
      <c r="M14" s="32">
        <f>STDEV('2011:2024'!J14)/SQRT(1+$E$1-$C$1)</f>
        <v>17.611337656292722</v>
      </c>
      <c r="N14" s="25">
        <f>AVERAGE('2011:2024'!K14)</f>
        <v>2.583353025793651</v>
      </c>
      <c r="O14" s="32">
        <f>STDEV('2011:2024'!K14)/SQRT(1+$E$1-$C$1)</f>
        <v>6.6888869049937696E-2</v>
      </c>
      <c r="P14" s="25">
        <f>AVERAGE('2011:2024'!N14)</f>
        <v>56.30921428571429</v>
      </c>
      <c r="Q14" s="32">
        <f>STDEV('2011:2024'!N14)/SQRT(1+$E$1-$C$1)</f>
        <v>9.5226612918283156</v>
      </c>
      <c r="R14" s="25">
        <f>AVERAGE('2011:2024'!O14)</f>
        <v>12.785714285714286</v>
      </c>
      <c r="S14" s="32">
        <f>STDEV('2011:2024'!O14)/SQRT(1+$E$1-$C$1)</f>
        <v>1.2277853350180556</v>
      </c>
      <c r="T14" s="25">
        <f>AVERAGE('2011:2024'!R14)</f>
        <v>12.544098859126985</v>
      </c>
      <c r="U14" s="32">
        <f>STDEV('2011:2024'!R14)/SQRT(1+$E$1-$C$1)</f>
        <v>0.34584829611192869</v>
      </c>
      <c r="V14" s="25">
        <f>AVERAGE('2011:2024'!S14)</f>
        <v>79.286093449916805</v>
      </c>
      <c r="W14" s="32">
        <f>STDEV('2011:2024'!S14)/SQRT(1+$E$1-$C$1)</f>
        <v>8.0761371683456158</v>
      </c>
      <c r="Y14">
        <f>MAX('2011:2024'!N14)</f>
        <v>143.11399999999998</v>
      </c>
      <c r="Z14">
        <f>MIN('2011:2024'!N14)</f>
        <v>10.759</v>
      </c>
    </row>
    <row r="15" spans="1:26" x14ac:dyDescent="0.2">
      <c r="A15" s="2" t="s">
        <v>4</v>
      </c>
      <c r="B15" s="25">
        <f>AVERAGE('2011:2024'!B15)</f>
        <v>8.093700460829492</v>
      </c>
      <c r="C15" s="32">
        <f>STDEV('2011:2024'!B15)/SQRT(1+$E$1-$C$1)</f>
        <v>0.39990099501771154</v>
      </c>
      <c r="D15" s="25">
        <f>AVERAGE('2011:2024'!C15)</f>
        <v>21.224216589861754</v>
      </c>
      <c r="E15" s="32">
        <f>STDEV('2011:2024'!C15)/SQRT(1+$E$1-$C$1)</f>
        <v>0.58425012851737235</v>
      </c>
      <c r="F15" s="25">
        <f>AVERAGE('2011:2024'!D15)</f>
        <v>14.455727246543777</v>
      </c>
      <c r="G15" s="32">
        <f>STDEV('2011:2024'!D15)/SQRT(1+$E$1-$C$1)</f>
        <v>0.49564928053751539</v>
      </c>
      <c r="H15" s="25">
        <f>MAX('2011:2024'!E15)</f>
        <v>32.44</v>
      </c>
      <c r="I15" s="25">
        <f>MIN('2011:2024'!G15)</f>
        <v>-1.492</v>
      </c>
      <c r="J15" s="25">
        <f>AVERAGE('2011:2024'!I15)</f>
        <v>68.659845470961201</v>
      </c>
      <c r="K15" s="32">
        <f>STDEV('2011:2024'!I15)/SQRT(1+$E$1-$C$1)</f>
        <v>1.2450341146870181</v>
      </c>
      <c r="L15" s="25">
        <f>AVERAGE('2011:2024'!J15)</f>
        <v>673.22785714285715</v>
      </c>
      <c r="M15" s="32">
        <f>STDEV('2011:2024'!J15)/SQRT(1+$E$1-$C$1)</f>
        <v>13.207628979577164</v>
      </c>
      <c r="N15" s="25">
        <f>AVERAGE('2011:2024'!K15)</f>
        <v>2.1839551385756772</v>
      </c>
      <c r="O15" s="32">
        <f>STDEV('2011:2024'!K15)/SQRT(1+$E$1-$C$1)</f>
        <v>6.512059155660789E-2</v>
      </c>
      <c r="P15" s="25">
        <f>AVERAGE('2011:2024'!N15)</f>
        <v>43.78228571428572</v>
      </c>
      <c r="Q15" s="32">
        <f>STDEV('2011:2024'!N15)/SQRT(1+$E$1-$C$1)</f>
        <v>6.8248676036174754</v>
      </c>
      <c r="R15" s="25">
        <f>AVERAGE('2011:2024'!O15)</f>
        <v>10.571428571428571</v>
      </c>
      <c r="S15" s="32">
        <f>STDEV('2011:2024'!O15)/SQRT(1+$E$1-$C$1)</f>
        <v>1.0980216260920257</v>
      </c>
      <c r="T15" s="25">
        <f>AVERAGE('2011:2024'!R15)</f>
        <v>16.580324404761907</v>
      </c>
      <c r="U15" s="32">
        <f>STDEV('2011:2024'!R15)/SQRT(1+$E$1-$C$1)</f>
        <v>0.35741282399596902</v>
      </c>
      <c r="V15" s="25">
        <f>AVERAGE('2011:2024'!S15)</f>
        <v>109.61077725835223</v>
      </c>
      <c r="W15" s="32">
        <f>STDEV('2011:2024'!S15)/SQRT(1+$E$1-$C$1)</f>
        <v>11.171916462811636</v>
      </c>
      <c r="Y15">
        <f>MAX('2011:2024'!N15)</f>
        <v>103.9</v>
      </c>
      <c r="Z15">
        <f>MIN('2011:2024'!N15)</f>
        <v>1.0150000000000001</v>
      </c>
    </row>
    <row r="16" spans="1:26" x14ac:dyDescent="0.2">
      <c r="A16" s="2" t="s">
        <v>5</v>
      </c>
      <c r="B16" s="25">
        <f>AVERAGE('2011:2024'!B16)</f>
        <v>12.121597619047618</v>
      </c>
      <c r="C16" s="32">
        <f>STDEV('2011:2024'!B16)/SQRT(1+$E$1-$C$1)</f>
        <v>0.33643368314699423</v>
      </c>
      <c r="D16" s="25">
        <f>AVERAGE('2011:2024'!C16)</f>
        <v>26.281476190476187</v>
      </c>
      <c r="E16" s="32">
        <f>STDEV('2011:2024'!C16)/SQRT(1+$E$1-$C$1)</f>
        <v>0.54249736439132434</v>
      </c>
      <c r="F16" s="25">
        <f>AVERAGE('2011:2024'!D16)</f>
        <v>18.762593650793651</v>
      </c>
      <c r="G16" s="32">
        <f>STDEV('2011:2024'!D16)/SQRT(1+$E$1-$C$1)</f>
        <v>0.39542273346242979</v>
      </c>
      <c r="H16" s="25">
        <f>MAX('2011:2024'!E16)</f>
        <v>41.55</v>
      </c>
      <c r="I16" s="25">
        <f>MIN('2011:2024'!G16)</f>
        <v>4.1050000000000004</v>
      </c>
      <c r="J16" s="25">
        <f>AVERAGE('2011:2024'!I16)</f>
        <v>65.84760416666667</v>
      </c>
      <c r="K16" s="32">
        <f>STDEV('2011:2024'!I16)/SQRT(1+$E$1-$C$1)</f>
        <v>1.7414610865370286</v>
      </c>
      <c r="L16" s="25">
        <f>AVERAGE('2011:2024'!J16)</f>
        <v>710.68764285714281</v>
      </c>
      <c r="M16" s="32">
        <f>STDEV('2011:2024'!J16)/SQRT(1+$E$1-$C$1)</f>
        <v>11.468218056972775</v>
      </c>
      <c r="N16" s="25">
        <f>AVERAGE('2011:2024'!K16)</f>
        <v>1.9854173115079365</v>
      </c>
      <c r="O16" s="32">
        <f>STDEV('2011:2024'!K16)/SQRT(1+$E$1-$C$1)</f>
        <v>5.6140138802214773E-2</v>
      </c>
      <c r="P16" s="25">
        <f>AVERAGE('2011:2024'!N16)</f>
        <v>56.448</v>
      </c>
      <c r="Q16" s="32">
        <f>STDEV('2011:2024'!N16)/SQRT(1+$E$1-$C$1)</f>
        <v>8.4285438244100046</v>
      </c>
      <c r="R16" s="25">
        <f>AVERAGE('2011:2024'!O16)</f>
        <v>9.5</v>
      </c>
      <c r="S16" s="32">
        <f>STDEV('2011:2024'!O16)/SQRT(1+$E$1-$C$1)</f>
        <v>0.77565994588373055</v>
      </c>
      <c r="T16" s="25">
        <f>AVERAGE('2011:2024'!R16)</f>
        <v>21.391219113053022</v>
      </c>
      <c r="U16" s="32">
        <f>STDEV('2011:2024'!R16)/SQRT(1+$E$1-$C$1)</f>
        <v>0.3998172541137891</v>
      </c>
      <c r="V16" s="25">
        <f>AVERAGE('2011:2024'!S16)</f>
        <v>132.53075124184571</v>
      </c>
      <c r="W16" s="32">
        <f>STDEV('2011:2024'!S16)/SQRT(1+$E$1-$C$1)</f>
        <v>13.310968416487082</v>
      </c>
      <c r="Y16">
        <f>MAX('2011:2024'!N16)</f>
        <v>121.79199999999999</v>
      </c>
      <c r="Z16">
        <f>MIN('2011:2024'!N16)</f>
        <v>11.773999999999999</v>
      </c>
    </row>
    <row r="17" spans="1:26" x14ac:dyDescent="0.2">
      <c r="A17" s="2" t="s">
        <v>6</v>
      </c>
      <c r="B17" s="25">
        <f>AVERAGE('2011:2024'!B17)</f>
        <v>14.318119815668206</v>
      </c>
      <c r="C17" s="32">
        <f>STDEV('2011:2024'!B17)/SQRT(1+$E$1-$C$1)</f>
        <v>0.26251935141758626</v>
      </c>
      <c r="D17" s="25">
        <f>AVERAGE('2011:2024'!C17)</f>
        <v>29.40937788018433</v>
      </c>
      <c r="E17" s="32">
        <f>STDEV('2011:2024'!C17)/SQRT(1+$E$1-$C$1)</f>
        <v>0.39698969092550784</v>
      </c>
      <c r="F17" s="25">
        <f>AVERAGE('2011:2024'!D17)</f>
        <v>21.344075321926987</v>
      </c>
      <c r="G17" s="32">
        <f>STDEV('2011:2024'!D17)/SQRT(1+$E$1-$C$1)</f>
        <v>0.31316350895190825</v>
      </c>
      <c r="H17" s="25">
        <f>MAX('2011:2024'!E17)</f>
        <v>38.9</v>
      </c>
      <c r="I17" s="25">
        <f>MIN('2011:2024'!G17)</f>
        <v>5.57</v>
      </c>
      <c r="J17" s="25">
        <f>AVERAGE('2011:2024'!I17)</f>
        <v>61.00025191773976</v>
      </c>
      <c r="K17" s="32">
        <f>STDEV('2011:2024'!I17)/SQRT(1+$E$1-$C$1)</f>
        <v>1.1034248953633219</v>
      </c>
      <c r="L17" s="25">
        <f>AVERAGE('2011:2024'!J17)</f>
        <v>786.03050000000007</v>
      </c>
      <c r="M17" s="32">
        <f>STDEV('2011:2024'!J17)/SQRT(1+$E$1-$C$1)</f>
        <v>9.4973558730664855</v>
      </c>
      <c r="N17" s="25">
        <f>AVERAGE('2011:2024'!K17)</f>
        <v>2.1377824980798774</v>
      </c>
      <c r="O17" s="32">
        <f>STDEV('2011:2024'!K17)/SQRT(1+$E$1-$C$1)</f>
        <v>6.6292506549750094E-2</v>
      </c>
      <c r="P17" s="25">
        <f>AVERAGE('2011:2024'!N17)</f>
        <v>28.057785714285718</v>
      </c>
      <c r="Q17" s="32">
        <f>STDEV('2011:2024'!N17)/SQRT(1+$E$1-$C$1)</f>
        <v>4.3784162475862356</v>
      </c>
      <c r="R17" s="25">
        <f>AVERAGE('2011:2024'!O17)</f>
        <v>6.6428571428571432</v>
      </c>
      <c r="S17" s="32">
        <f>STDEV('2011:2024'!O17)/SQRT(1+$E$1-$C$1)</f>
        <v>0.83604999362283017</v>
      </c>
      <c r="T17" s="25">
        <f>AVERAGE('2011:2024'!R17)</f>
        <v>24.851861271121358</v>
      </c>
      <c r="U17" s="32">
        <f>STDEV('2011:2024'!R17)/SQRT(1+$E$1-$C$1)</f>
        <v>0.32674827214664032</v>
      </c>
      <c r="V17" s="25">
        <f>AVERAGE('2011:2024'!S17)</f>
        <v>153.85428178437695</v>
      </c>
      <c r="W17" s="32">
        <f>STDEV('2011:2024'!S17)/SQRT(1+$E$1-$C$1)</f>
        <v>14.874478947759002</v>
      </c>
      <c r="Y17">
        <f>MAX('2011:2024'!N17)</f>
        <v>58.46</v>
      </c>
      <c r="Z17">
        <f>MIN('2011:2024'!N17)</f>
        <v>4.0600000000000005</v>
      </c>
    </row>
    <row r="18" spans="1:26" x14ac:dyDescent="0.2">
      <c r="A18" s="2" t="s">
        <v>7</v>
      </c>
      <c r="B18" s="25">
        <f>AVERAGE('2011:2024'!B18)</f>
        <v>14.531811059907836</v>
      </c>
      <c r="C18" s="32">
        <f>STDEV('2011:2024'!B18)/SQRT(1+$E$1-$C$1)</f>
        <v>0.22967948834490692</v>
      </c>
      <c r="D18" s="25">
        <f>AVERAGE('2011:2024'!C18)</f>
        <v>29.418479262672808</v>
      </c>
      <c r="E18" s="32">
        <f>STDEV('2011:2024'!C18)/SQRT(1+$E$1-$C$1)</f>
        <v>0.33565454822597601</v>
      </c>
      <c r="F18" s="25">
        <f>AVERAGE('2011:2024'!D18)</f>
        <v>21.523861111715199</v>
      </c>
      <c r="G18" s="32">
        <f>STDEV('2011:2024'!D18)/SQRT(1+$E$1-$C$1)</f>
        <v>0.26417661859022551</v>
      </c>
      <c r="H18" s="25">
        <f>MAX('2011:2024'!E18)</f>
        <v>41.11</v>
      </c>
      <c r="I18" s="25">
        <f>MIN('2011:2024'!G18)</f>
        <v>7.4560000000000004</v>
      </c>
      <c r="J18" s="25">
        <f>AVERAGE('2011:2024'!I18)</f>
        <v>59.751897441436256</v>
      </c>
      <c r="K18" s="32">
        <f>STDEV('2011:2024'!I18)/SQRT(1+$E$1-$C$1)</f>
        <v>1.2835117299087531</v>
      </c>
      <c r="L18" s="25">
        <f>AVERAGE('2011:2024'!J18)</f>
        <v>703.47464285714273</v>
      </c>
      <c r="M18" s="32">
        <f>STDEV('2011:2024'!J18)/SQRT(1+$E$1-$C$1)</f>
        <v>8.6180299491516141</v>
      </c>
      <c r="N18" s="25">
        <f>AVERAGE('2011:2024'!K18)</f>
        <v>2.1184980318663595</v>
      </c>
      <c r="O18" s="32">
        <f>STDEV('2011:2024'!K18)/SQRT(1+$E$1-$C$1)</f>
        <v>5.3731646734800569E-2</v>
      </c>
      <c r="P18" s="25">
        <f>AVERAGE('2011:2024'!N18)</f>
        <v>25.604214285714285</v>
      </c>
      <c r="Q18" s="32">
        <f>STDEV('2011:2024'!N18)/SQRT(1+$E$1-$C$1)</f>
        <v>7.4355200688499261</v>
      </c>
      <c r="R18" s="25">
        <f>AVERAGE('2011:2024'!O18)</f>
        <v>5.0714285714285712</v>
      </c>
      <c r="S18" s="32">
        <f>STDEV('2011:2024'!O18)/SQRT(1+$E$1-$C$1)</f>
        <v>0.78770975378050379</v>
      </c>
      <c r="T18" s="25">
        <f>AVERAGE('2011:2024'!R18)</f>
        <v>25.187704397081411</v>
      </c>
      <c r="U18" s="32">
        <f>STDEV('2011:2024'!R18)/SQRT(1+$E$1-$C$1)</f>
        <v>0.36581911446222004</v>
      </c>
      <c r="V18" s="25">
        <f>AVERAGE('2011:2024'!S18)</f>
        <v>140.46804600624725</v>
      </c>
      <c r="W18" s="32">
        <f>STDEV('2011:2024'!S18)/SQRT(1+$E$1-$C$1)</f>
        <v>13.324466600123547</v>
      </c>
      <c r="Y18">
        <f>MAX('2011:2024'!N18)</f>
        <v>83.2</v>
      </c>
      <c r="Z18">
        <f>MIN('2011:2024'!N18)</f>
        <v>0.40600000000000003</v>
      </c>
    </row>
    <row r="19" spans="1:26" x14ac:dyDescent="0.2">
      <c r="A19" s="2" t="s">
        <v>8</v>
      </c>
      <c r="B19" s="25">
        <f>AVERAGE('2011:2024'!B19)</f>
        <v>12.230261904761905</v>
      </c>
      <c r="C19" s="32">
        <f>STDEV('2011:2024'!B19)/SQRT(1+$E$1-$C$1)</f>
        <v>0.29038719309781497</v>
      </c>
      <c r="D19" s="25">
        <f>AVERAGE('2011:2024'!C19)</f>
        <v>24.627333333333333</v>
      </c>
      <c r="E19" s="32">
        <f>STDEV('2011:2024'!C19)/SQRT(1+$E$1-$C$1)</f>
        <v>0.41965699552729208</v>
      </c>
      <c r="F19" s="25">
        <f>AVERAGE('2011:2024'!D19)</f>
        <v>18.052243244311047</v>
      </c>
      <c r="G19" s="32">
        <f>STDEV('2011:2024'!D19)/SQRT(1+$E$1-$C$1)</f>
        <v>0.33117035932931826</v>
      </c>
      <c r="H19" s="25">
        <f>MAX('2011:2024'!E19)</f>
        <v>35.86</v>
      </c>
      <c r="I19" s="25">
        <f>MIN('2011:2024'!G19)</f>
        <v>4.3</v>
      </c>
      <c r="J19" s="25">
        <f>AVERAGE('2011:2024'!I19)</f>
        <v>66.174101663368802</v>
      </c>
      <c r="K19" s="32">
        <f>STDEV('2011:2024'!I19)/SQRT(1+$E$1-$C$1)</f>
        <v>1.3082586816357176</v>
      </c>
      <c r="L19" s="25">
        <f>AVERAGE('2011:2024'!J19)</f>
        <v>506.81378571428559</v>
      </c>
      <c r="M19" s="32">
        <f>STDEV('2011:2024'!J19)/SQRT(1+$E$1-$C$1)</f>
        <v>7.6637115116521972</v>
      </c>
      <c r="N19" s="25">
        <f>AVERAGE('2011:2024'!K19)</f>
        <v>2.1135985593892266</v>
      </c>
      <c r="O19" s="32">
        <f>STDEV('2011:2024'!K19)/SQRT(1+$E$1-$C$1)</f>
        <v>5.0503608615134955E-2</v>
      </c>
      <c r="P19" s="25">
        <f>AVERAGE('2011:2024'!N19)</f>
        <v>37.945357142857141</v>
      </c>
      <c r="Q19" s="32">
        <f>STDEV('2011:2024'!N19)/SQRT(1+$E$1-$C$1)</f>
        <v>7.8251590466630763</v>
      </c>
      <c r="R19" s="25">
        <f>AVERAGE('2011:2024'!O19)</f>
        <v>8.4285714285714288</v>
      </c>
      <c r="S19" s="32">
        <f>STDEV('2011:2024'!O19)/SQRT(1+$E$1-$C$1)</f>
        <v>0.7465251790891777</v>
      </c>
      <c r="T19" s="25">
        <f>AVERAGE('2011:2024'!R19)</f>
        <v>20.079024162181696</v>
      </c>
      <c r="U19" s="32">
        <f>STDEV('2011:2024'!R19)/SQRT(1+$E$1-$C$1)</f>
        <v>0.37360955102814325</v>
      </c>
      <c r="V19" s="25">
        <f>AVERAGE('2011:2024'!S19)</f>
        <v>94.795458103822511</v>
      </c>
      <c r="W19" s="32">
        <f>STDEV('2011:2024'!S19)/SQRT(1+$E$1-$C$1)</f>
        <v>8.7957391057988481</v>
      </c>
      <c r="Y19">
        <f>MAX('2011:2024'!N19)</f>
        <v>97.028000000000006</v>
      </c>
      <c r="Z19">
        <f>MIN('2011:2024'!N19)</f>
        <v>4.8720000000000008</v>
      </c>
    </row>
    <row r="20" spans="1:26" x14ac:dyDescent="0.2">
      <c r="A20" s="2" t="s">
        <v>9</v>
      </c>
      <c r="B20" s="25">
        <f>AVERAGE('2011:2024'!B20)</f>
        <v>8.9777488479262679</v>
      </c>
      <c r="C20" s="32">
        <f>STDEV('2011:2024'!B20)/SQRT(1+$E$1-$C$1)</f>
        <v>0.38858925907043307</v>
      </c>
      <c r="D20" s="25">
        <f>AVERAGE('2011:2024'!C20)</f>
        <v>20.159656682027649</v>
      </c>
      <c r="E20" s="32">
        <f>STDEV('2011:2024'!C20)/SQRT(1+$E$1-$C$1)</f>
        <v>0.48119643791804201</v>
      </c>
      <c r="F20" s="25">
        <f>AVERAGE('2011:2024'!D20)</f>
        <v>14.287513440860213</v>
      </c>
      <c r="G20" s="32">
        <f>STDEV('2011:2024'!D20)/SQRT(1+$E$1-$C$1)</f>
        <v>0.40587349640901582</v>
      </c>
      <c r="H20" s="25">
        <f>MAX('2011:2024'!E20)</f>
        <v>29.76</v>
      </c>
      <c r="I20" s="25">
        <f>MIN('2011:2024'!G20)</f>
        <v>-0.42899999999999999</v>
      </c>
      <c r="J20" s="25">
        <f>AVERAGE('2011:2024'!I20)</f>
        <v>71.642545200551368</v>
      </c>
      <c r="K20" s="32">
        <f>STDEV('2011:2024'!I20)/SQRT(1+$E$1-$C$1)</f>
        <v>1.6275481399242404</v>
      </c>
      <c r="L20" s="25">
        <f>AVERAGE('2011:2024'!J20)</f>
        <v>361.18599999999986</v>
      </c>
      <c r="M20" s="32">
        <f>STDEV('2011:2024'!J20)/SQRT(1+$E$1-$C$1)</f>
        <v>9.266151681146928</v>
      </c>
      <c r="N20" s="25">
        <f>AVERAGE('2011:2024'!K20)</f>
        <v>2.1289014496927807</v>
      </c>
      <c r="O20" s="32">
        <f>STDEV('2011:2024'!K20)/SQRT(1+$E$1-$C$1)</f>
        <v>8.3004574044453369E-2</v>
      </c>
      <c r="P20" s="25">
        <f>AVERAGE('2011:2024'!N20)</f>
        <v>36.655714285714282</v>
      </c>
      <c r="Q20" s="32">
        <f>STDEV('2011:2024'!N20)/SQRT(1+$E$1-$C$1)</f>
        <v>7.4252855159731457</v>
      </c>
      <c r="R20" s="25">
        <f>AVERAGE('2011:2024'!O20)</f>
        <v>10.214285714285714</v>
      </c>
      <c r="S20" s="32">
        <f>STDEV('2011:2024'!O20)/SQRT(1+$E$1-$C$1)</f>
        <v>1.0009806808280042</v>
      </c>
      <c r="T20" s="25">
        <f>AVERAGE('2011:2024'!R20)</f>
        <v>15.051162346390171</v>
      </c>
      <c r="U20" s="32">
        <f>STDEV('2011:2024'!R20)/SQRT(1+$E$1-$C$1)</f>
        <v>0.31895987649963475</v>
      </c>
      <c r="V20" s="25">
        <f>AVERAGE('2011:2024'!S20)</f>
        <v>61.942909853663991</v>
      </c>
      <c r="W20" s="32">
        <f>STDEV('2011:2024'!S20)/SQRT(1+$E$1-$C$1)</f>
        <v>5.66144875143139</v>
      </c>
      <c r="Y20">
        <f>MAX('2011:2024'!N20)</f>
        <v>95.814000000000007</v>
      </c>
      <c r="Z20">
        <f>MIN('2011:2024'!N20)</f>
        <v>9.947000000000001</v>
      </c>
    </row>
    <row r="21" spans="1:26" x14ac:dyDescent="0.2">
      <c r="A21" s="2" t="s">
        <v>10</v>
      </c>
      <c r="B21" s="25">
        <f>AVERAGE('2011:2024'!B21)</f>
        <v>5.1078731527093595</v>
      </c>
      <c r="C21" s="32">
        <f>STDEV('2011:2024'!B21)/SQRT(1+$E$1-$C$1)</f>
        <v>0.29979519251520792</v>
      </c>
      <c r="D21" s="25">
        <f>AVERAGE('2011:2024'!C21)</f>
        <v>12.91766264367816</v>
      </c>
      <c r="E21" s="32">
        <f>STDEV('2011:2024'!C21)/SQRT(1+$E$1-$C$1)</f>
        <v>0.3507521617081874</v>
      </c>
      <c r="F21" s="25">
        <f>AVERAGE('2011:2024'!D21)</f>
        <v>8.8299809020969047</v>
      </c>
      <c r="G21" s="32">
        <f>STDEV('2011:2024'!D21)/SQRT(1+$E$1-$C$1)</f>
        <v>0.279883222760824</v>
      </c>
      <c r="H21" s="25">
        <f>MAX('2011:2024'!E21)</f>
        <v>23.1</v>
      </c>
      <c r="I21" s="25">
        <f>MIN('2011:2024'!G21)</f>
        <v>-3.3959999999999999</v>
      </c>
      <c r="J21" s="25">
        <f>AVERAGE('2011:2024'!I21)</f>
        <v>82.890774108300789</v>
      </c>
      <c r="K21" s="32">
        <f>STDEV('2011:2024'!I21)/SQRT(1+$E$1-$C$1)</f>
        <v>1.1786472509350228</v>
      </c>
      <c r="L21" s="25">
        <f>AVERAGE('2011:2024'!J21)</f>
        <v>205.01457142857137</v>
      </c>
      <c r="M21" s="32">
        <f>STDEV('2011:2024'!J21)/SQRT(1+$E$1-$C$1)</f>
        <v>4.9235223406234851</v>
      </c>
      <c r="N21" s="25">
        <f>AVERAGE('2011:2024'!K21)</f>
        <v>2.484414768217893</v>
      </c>
      <c r="O21" s="32">
        <f>STDEV('2011:2024'!K21)/SQRT(1+$E$1-$C$1)</f>
        <v>0.12111201246433512</v>
      </c>
      <c r="P21" s="25">
        <f>AVERAGE('2011:2024'!N21)</f>
        <v>63.188142857142857</v>
      </c>
      <c r="Q21" s="32">
        <f>STDEV('2011:2024'!N21)/SQRT(1+$E$1-$C$1)</f>
        <v>10.104994865372241</v>
      </c>
      <c r="R21" s="25">
        <f>AVERAGE('2011:2024'!O21)</f>
        <v>16.071428571428573</v>
      </c>
      <c r="S21" s="32">
        <f>STDEV('2011:2024'!O21)/SQRT(1+$E$1-$C$1)</f>
        <v>0.90459319807477034</v>
      </c>
      <c r="T21" s="25">
        <f>AVERAGE('2011:2024'!R21)</f>
        <v>9.3000927038239549</v>
      </c>
      <c r="U21" s="32">
        <f>STDEV('2011:2024'!R21)/SQRT(1+$E$1-$C$1)</f>
        <v>0.28761544951077911</v>
      </c>
      <c r="V21" s="25">
        <f>AVERAGE('2011:2024'!S21)</f>
        <v>28.588183894245141</v>
      </c>
      <c r="W21" s="32">
        <f>STDEV('2011:2024'!S21)/SQRT(1+$E$1-$C$1)</f>
        <v>2.1223231553397088</v>
      </c>
      <c r="Y21">
        <f>MAX('2011:2024'!N21)</f>
        <v>149.00199999999998</v>
      </c>
      <c r="Z21">
        <f>MIN('2011:2024'!N21)</f>
        <v>15.2</v>
      </c>
    </row>
    <row r="22" spans="1:26" ht="13.5" thickBot="1" x14ac:dyDescent="0.25">
      <c r="A22" s="11" t="s">
        <v>11</v>
      </c>
      <c r="B22" s="12">
        <f>AVERAGE('2011:2024'!B22)</f>
        <v>2.4772972350230411</v>
      </c>
      <c r="C22" s="33">
        <f>STDEV('2011:2024'!B22)/SQRT(1+$E$1-$C$1)</f>
        <v>0.20804154841036573</v>
      </c>
      <c r="D22" s="12">
        <f>AVERAGE('2011:2024'!C22)</f>
        <v>9.5046543778801844</v>
      </c>
      <c r="E22" s="33">
        <f>STDEV('2011:2024'!C22)/SQRT(1+$E$1-$C$1)</f>
        <v>0.24776602556435826</v>
      </c>
      <c r="F22" s="12">
        <f>AVERAGE('2011:2024'!D22)</f>
        <v>5.7823475544988074</v>
      </c>
      <c r="G22" s="33">
        <f>STDEV('2011:2024'!D22)/SQRT(1+$E$1-$C$1)</f>
        <v>0.21828787359023993</v>
      </c>
      <c r="H22" s="12">
        <f>MAX('2011:2024'!E22)</f>
        <v>18.3</v>
      </c>
      <c r="I22" s="12">
        <f>MIN('2011:2024'!G22)</f>
        <v>-4.7519999999999998</v>
      </c>
      <c r="J22" s="12">
        <f>AVERAGE('2011:2024'!I22)</f>
        <v>85.835188359969948</v>
      </c>
      <c r="K22" s="33">
        <f>STDEV('2011:2024'!I22)/SQRT(1+$E$1-$C$1)</f>
        <v>1.0837014027217842</v>
      </c>
      <c r="L22" s="12">
        <f>AVERAGE('2011:2024'!J22)</f>
        <v>167.77128571428574</v>
      </c>
      <c r="M22" s="33">
        <f>STDEV('2011:2024'!J22)/SQRT(1+$E$1-$C$1)</f>
        <v>4.6500072497031653</v>
      </c>
      <c r="N22" s="12">
        <f>AVERAGE('2011:2024'!K22)</f>
        <v>2.2834129673660812</v>
      </c>
      <c r="O22" s="33">
        <f>STDEV('2011:2024'!K22)/SQRT(1+$E$1-$C$1)</f>
        <v>0.13442955604055465</v>
      </c>
      <c r="P22" s="12">
        <f>AVERAGE('2011:2024'!N22)</f>
        <v>29.275500000000005</v>
      </c>
      <c r="Q22" s="33">
        <f>STDEV('2011:2024'!N22)/SQRT(1+$E$1-$C$1)</f>
        <v>4.4429427231519396</v>
      </c>
      <c r="R22" s="12">
        <f>AVERAGE('2011:2024'!O22)</f>
        <v>15.571428571428571</v>
      </c>
      <c r="S22" s="33">
        <f>STDEV('2011:2024'!O22)/SQRT(1+$E$1-$C$1)</f>
        <v>1.3696646165012252</v>
      </c>
      <c r="T22" s="12">
        <f>AVERAGE('2011:2024'!R22)</f>
        <v>5.9746910062669532</v>
      </c>
      <c r="U22" s="33">
        <f>STDEV('2011:2024'!R22)/SQRT(1+$E$1-$C$1)</f>
        <v>0.23230699217795345</v>
      </c>
      <c r="V22" s="12">
        <f>AVERAGE('2011:2024'!S22)</f>
        <v>19.926450034197416</v>
      </c>
      <c r="W22" s="33">
        <f>STDEV('2011:2024'!S22)/SQRT(1+$E$1-$C$1)</f>
        <v>1.6976312335296868</v>
      </c>
      <c r="Y22" s="49">
        <f>MAX('2011:2024'!N22)</f>
        <v>54.607000000000006</v>
      </c>
      <c r="Z22" s="49">
        <f>MIN('2011:2024'!N22)</f>
        <v>4.4659999999999984</v>
      </c>
    </row>
    <row r="23" spans="1:26" ht="13.5" thickTop="1" x14ac:dyDescent="0.2">
      <c r="A23" s="2" t="s">
        <v>30</v>
      </c>
      <c r="B23" s="34">
        <f>AVERAGE(B11:B22)</f>
        <v>7.5025128604250382</v>
      </c>
      <c r="C23" s="34"/>
      <c r="D23" s="34">
        <f>AVERAGE(D11:D22)</f>
        <v>18.753019553866224</v>
      </c>
      <c r="E23" s="34"/>
      <c r="F23" s="34">
        <f>AVERAGE(F11:F22)</f>
        <v>12.825155517129678</v>
      </c>
      <c r="G23" s="34"/>
      <c r="H23" s="34">
        <f>MAX(H11:H22)</f>
        <v>41.55</v>
      </c>
      <c r="I23" s="34">
        <f>MIN(I11:I22)</f>
        <v>-6.2830000000000004</v>
      </c>
      <c r="J23" s="34">
        <f>AVERAGE(J11:J22)</f>
        <v>72.329782911294885</v>
      </c>
      <c r="K23" s="35"/>
      <c r="L23" s="36">
        <f>SUM(L11:L22)</f>
        <v>5573.1061428571429</v>
      </c>
      <c r="M23" s="36"/>
      <c r="N23" s="34">
        <f>AVERAGE(N11:N22)</f>
        <v>2.3834152058311693</v>
      </c>
      <c r="O23" s="34"/>
      <c r="P23" s="36">
        <f>SUM(P11:P22)</f>
        <v>507.97757142857148</v>
      </c>
      <c r="Q23" s="34"/>
      <c r="R23" s="36">
        <f>SUM(R11:R22)</f>
        <v>133.5</v>
      </c>
      <c r="S23" s="34"/>
      <c r="T23" s="34">
        <f>AVERAGE(T11:T22)</f>
        <v>14.162695802336323</v>
      </c>
      <c r="U23" s="34"/>
      <c r="V23" s="36">
        <f>SUM(V11:V22)</f>
        <v>941.80207593044133</v>
      </c>
      <c r="W23" s="34"/>
      <c r="Y23">
        <f>MAX(Y11:Y22)</f>
        <v>149.00199999999998</v>
      </c>
      <c r="Z23">
        <f>MIN(Z11:Z22)</f>
        <v>0.40600000000000003</v>
      </c>
    </row>
    <row r="38" spans="2:3" x14ac:dyDescent="0.2">
      <c r="B38" s="6"/>
    </row>
    <row r="39" spans="2:3" x14ac:dyDescent="0.2">
      <c r="C39" s="39"/>
    </row>
    <row r="40" spans="2:3" x14ac:dyDescent="0.2">
      <c r="C40" s="39"/>
    </row>
    <row r="41" spans="2:3" x14ac:dyDescent="0.2">
      <c r="C41" s="39"/>
    </row>
    <row r="42" spans="2:3" x14ac:dyDescent="0.2">
      <c r="C42" s="39"/>
    </row>
    <row r="43" spans="2:3" x14ac:dyDescent="0.2">
      <c r="C43" s="40"/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6" sqref="C26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6" t="s">
        <v>69</v>
      </c>
      <c r="B2" s="56" t="s">
        <v>70</v>
      </c>
      <c r="C2" s="6" t="s">
        <v>71</v>
      </c>
    </row>
    <row r="3" spans="1:3" x14ac:dyDescent="0.2">
      <c r="A3" s="57" t="s">
        <v>12</v>
      </c>
      <c r="B3" s="58" t="s">
        <v>53</v>
      </c>
      <c r="C3" t="s">
        <v>72</v>
      </c>
    </row>
    <row r="4" spans="1:3" x14ac:dyDescent="0.2">
      <c r="A4" s="57" t="s">
        <v>13</v>
      </c>
      <c r="B4" s="58" t="s">
        <v>53</v>
      </c>
      <c r="C4" t="s">
        <v>73</v>
      </c>
    </row>
    <row r="5" spans="1:3" x14ac:dyDescent="0.2">
      <c r="A5" s="57" t="s">
        <v>14</v>
      </c>
      <c r="B5" s="58" t="s">
        <v>53</v>
      </c>
      <c r="C5" t="s">
        <v>74</v>
      </c>
    </row>
    <row r="6" spans="1:3" x14ac:dyDescent="0.2">
      <c r="A6" s="57" t="s">
        <v>15</v>
      </c>
      <c r="B6" s="58" t="s">
        <v>53</v>
      </c>
      <c r="C6" t="s">
        <v>75</v>
      </c>
    </row>
    <row r="7" spans="1:3" x14ac:dyDescent="0.2">
      <c r="A7" s="57" t="s">
        <v>16</v>
      </c>
      <c r="B7" s="58"/>
      <c r="C7" t="s">
        <v>76</v>
      </c>
    </row>
    <row r="8" spans="1:3" x14ac:dyDescent="0.2">
      <c r="A8" s="57" t="s">
        <v>17</v>
      </c>
      <c r="B8" s="58" t="s">
        <v>53</v>
      </c>
      <c r="C8" t="s">
        <v>77</v>
      </c>
    </row>
    <row r="9" spans="1:3" x14ac:dyDescent="0.2">
      <c r="A9" s="57" t="s">
        <v>16</v>
      </c>
      <c r="B9" s="58"/>
      <c r="C9" t="s">
        <v>78</v>
      </c>
    </row>
    <row r="10" spans="1:3" x14ac:dyDescent="0.2">
      <c r="A10" s="57" t="s">
        <v>18</v>
      </c>
      <c r="B10" s="58" t="s">
        <v>79</v>
      </c>
      <c r="C10" t="s">
        <v>80</v>
      </c>
    </row>
    <row r="11" spans="1:3" x14ac:dyDescent="0.2">
      <c r="A11" s="57" t="s">
        <v>19</v>
      </c>
      <c r="B11" s="58" t="s">
        <v>27</v>
      </c>
      <c r="C11" t="s">
        <v>81</v>
      </c>
    </row>
    <row r="12" spans="1:3" x14ac:dyDescent="0.2">
      <c r="A12" s="57" t="s">
        <v>20</v>
      </c>
      <c r="B12" s="58" t="s">
        <v>28</v>
      </c>
      <c r="C12" t="s">
        <v>82</v>
      </c>
    </row>
    <row r="13" spans="1:3" x14ac:dyDescent="0.2">
      <c r="A13" s="57" t="s">
        <v>83</v>
      </c>
      <c r="B13" s="58" t="s">
        <v>28</v>
      </c>
      <c r="C13" t="s">
        <v>84</v>
      </c>
    </row>
    <row r="14" spans="1:3" x14ac:dyDescent="0.2">
      <c r="A14" s="57" t="s">
        <v>16</v>
      </c>
      <c r="B14" s="58"/>
      <c r="C14" t="s">
        <v>85</v>
      </c>
    </row>
    <row r="15" spans="1:3" x14ac:dyDescent="0.2">
      <c r="A15" s="57" t="s">
        <v>22</v>
      </c>
      <c r="B15" s="58" t="s">
        <v>61</v>
      </c>
      <c r="C15" t="s">
        <v>86</v>
      </c>
    </row>
    <row r="16" spans="1:3" x14ac:dyDescent="0.2">
      <c r="A16" s="57" t="s">
        <v>23</v>
      </c>
      <c r="B16" s="58"/>
      <c r="C16" t="s">
        <v>87</v>
      </c>
    </row>
    <row r="17" spans="1:4" x14ac:dyDescent="0.2">
      <c r="A17" s="57" t="s">
        <v>24</v>
      </c>
      <c r="B17" s="58" t="s">
        <v>61</v>
      </c>
      <c r="C17" t="s">
        <v>88</v>
      </c>
    </row>
    <row r="18" spans="1:4" x14ac:dyDescent="0.2">
      <c r="A18" s="57" t="s">
        <v>16</v>
      </c>
      <c r="B18" s="58"/>
      <c r="C18" t="s">
        <v>89</v>
      </c>
    </row>
    <row r="19" spans="1:4" x14ac:dyDescent="0.2">
      <c r="A19" s="57" t="s">
        <v>51</v>
      </c>
      <c r="B19" s="37" t="s">
        <v>25</v>
      </c>
      <c r="C19" t="s">
        <v>90</v>
      </c>
    </row>
    <row r="20" spans="1:4" x14ac:dyDescent="0.2">
      <c r="A20" s="57" t="s">
        <v>91</v>
      </c>
      <c r="B20" s="58" t="s">
        <v>61</v>
      </c>
      <c r="C20" t="s">
        <v>92</v>
      </c>
      <c r="D20" t="s">
        <v>93</v>
      </c>
    </row>
    <row r="24" spans="1:4" x14ac:dyDescent="0.2">
      <c r="A24" s="5"/>
      <c r="B24" s="5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5"/>
      <c r="B30" s="5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44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1.8858064516129025</v>
      </c>
      <c r="C11" s="10">
        <v>9.0258064516129028</v>
      </c>
      <c r="D11" s="10">
        <v>5.171216397849463</v>
      </c>
      <c r="E11" s="10">
        <v>14.25</v>
      </c>
      <c r="F11" s="21">
        <v>42023</v>
      </c>
      <c r="G11" s="10">
        <v>-2.71</v>
      </c>
      <c r="H11" s="21">
        <v>42014</v>
      </c>
      <c r="I11" s="10">
        <v>84.786411290322576</v>
      </c>
      <c r="J11" s="10">
        <v>210.18</v>
      </c>
      <c r="K11" s="10">
        <v>2.7452016129032253</v>
      </c>
      <c r="L11" s="10">
        <v>14.31</v>
      </c>
      <c r="M11" s="21">
        <v>42009</v>
      </c>
      <c r="N11" s="10">
        <v>21.88</v>
      </c>
      <c r="O11" s="19">
        <v>10</v>
      </c>
      <c r="P11" s="10">
        <v>11.94</v>
      </c>
      <c r="Q11" s="21">
        <v>42020</v>
      </c>
      <c r="R11" s="10">
        <v>4.8268615591397843</v>
      </c>
      <c r="S11" s="10">
        <v>27.937088683780061</v>
      </c>
    </row>
    <row r="12" spans="1:20" x14ac:dyDescent="0.2">
      <c r="A12" s="2" t="s">
        <v>1</v>
      </c>
      <c r="B12" s="10">
        <v>-1.0913793103448277</v>
      </c>
      <c r="C12" s="10">
        <v>8.0396551724137915</v>
      </c>
      <c r="D12" s="10">
        <v>3.2358548850574715</v>
      </c>
      <c r="E12" s="10">
        <v>20.100000000000001</v>
      </c>
      <c r="F12" s="21">
        <v>41699</v>
      </c>
      <c r="G12" s="10">
        <v>-5.82</v>
      </c>
      <c r="H12" s="21">
        <v>41681</v>
      </c>
      <c r="I12" s="10">
        <v>70.378656609195417</v>
      </c>
      <c r="J12" s="10">
        <v>301.12</v>
      </c>
      <c r="K12" s="10">
        <v>4.0262068965517246</v>
      </c>
      <c r="L12" s="10">
        <v>15.19</v>
      </c>
      <c r="M12" s="21">
        <v>41672</v>
      </c>
      <c r="N12" s="10">
        <v>8.2899999999999991</v>
      </c>
      <c r="O12" s="19">
        <v>7</v>
      </c>
      <c r="P12" s="10">
        <v>3.45</v>
      </c>
      <c r="Q12" s="21">
        <v>41675</v>
      </c>
      <c r="R12" s="10">
        <v>3.1429597701149423</v>
      </c>
      <c r="S12" s="10">
        <v>45.876632024081822</v>
      </c>
    </row>
    <row r="13" spans="1:20" x14ac:dyDescent="0.2">
      <c r="A13" s="2" t="s">
        <v>2</v>
      </c>
      <c r="B13" s="10">
        <v>2.7645161290322582</v>
      </c>
      <c r="C13" s="10">
        <v>15.924193548387096</v>
      </c>
      <c r="D13" s="10">
        <v>9.1249798387096774</v>
      </c>
      <c r="E13" s="10">
        <v>23.05</v>
      </c>
      <c r="F13" s="21">
        <v>41711</v>
      </c>
      <c r="G13" s="10">
        <v>-1.71</v>
      </c>
      <c r="H13" s="21">
        <v>41708</v>
      </c>
      <c r="I13" s="10">
        <v>61.681014784946235</v>
      </c>
      <c r="J13" s="10">
        <v>533.41</v>
      </c>
      <c r="K13" s="10">
        <v>2.8135147849462361</v>
      </c>
      <c r="L13" s="10">
        <v>15.39</v>
      </c>
      <c r="M13" s="21">
        <v>41716</v>
      </c>
      <c r="N13" s="10">
        <v>22.94</v>
      </c>
      <c r="O13" s="19">
        <v>6</v>
      </c>
      <c r="P13" s="10">
        <v>10.56</v>
      </c>
      <c r="Q13" s="21">
        <v>41719</v>
      </c>
      <c r="R13" s="10">
        <v>9.0814448924731206</v>
      </c>
      <c r="S13" s="10">
        <v>90.521037039249833</v>
      </c>
    </row>
    <row r="14" spans="1:20" x14ac:dyDescent="0.2">
      <c r="A14" s="2" t="s">
        <v>3</v>
      </c>
      <c r="B14" s="10">
        <v>4.0663333333333318</v>
      </c>
      <c r="C14" s="10">
        <v>13.892333333333335</v>
      </c>
      <c r="D14" s="10">
        <v>8.534826388888888</v>
      </c>
      <c r="E14" s="10">
        <v>21.23</v>
      </c>
      <c r="F14" s="21">
        <v>41730</v>
      </c>
      <c r="G14" s="10">
        <v>-0.36</v>
      </c>
      <c r="H14" s="21">
        <v>41736</v>
      </c>
      <c r="I14" s="10">
        <v>78.226937500000005</v>
      </c>
      <c r="J14" s="24">
        <v>421.47</v>
      </c>
      <c r="K14" s="10">
        <v>2.4947152777777784</v>
      </c>
      <c r="L14" s="10">
        <v>20.09</v>
      </c>
      <c r="M14" s="21">
        <v>41739</v>
      </c>
      <c r="N14" s="10">
        <v>71.98</v>
      </c>
      <c r="O14" s="19">
        <v>21</v>
      </c>
      <c r="P14" s="10">
        <v>10.95</v>
      </c>
      <c r="Q14" s="21">
        <v>41757</v>
      </c>
      <c r="R14" s="10">
        <v>10.621381944444446</v>
      </c>
      <c r="S14" s="10">
        <v>70.05927619271543</v>
      </c>
      <c r="T14" s="23"/>
    </row>
    <row r="15" spans="1:20" x14ac:dyDescent="0.2">
      <c r="A15" s="2" t="s">
        <v>4</v>
      </c>
      <c r="B15" s="10">
        <v>8.3206451612903241</v>
      </c>
      <c r="C15" s="10">
        <v>22.550967741935487</v>
      </c>
      <c r="D15" s="10">
        <v>15.295423387096772</v>
      </c>
      <c r="E15" s="10">
        <v>30.95</v>
      </c>
      <c r="F15" s="21">
        <v>41790</v>
      </c>
      <c r="G15" s="10">
        <v>2.74</v>
      </c>
      <c r="H15" s="21">
        <v>41775</v>
      </c>
      <c r="I15" s="10">
        <v>68.743615591397855</v>
      </c>
      <c r="J15" s="10">
        <v>728.83</v>
      </c>
      <c r="K15" s="10">
        <v>2.0770766129032259</v>
      </c>
      <c r="L15" s="10">
        <v>15.09</v>
      </c>
      <c r="M15" s="21">
        <v>41780</v>
      </c>
      <c r="N15" s="10">
        <v>36.28</v>
      </c>
      <c r="O15" s="19">
        <v>11</v>
      </c>
      <c r="P15" s="10">
        <v>13.79</v>
      </c>
      <c r="Q15" s="21">
        <v>41778</v>
      </c>
      <c r="R15" s="10">
        <v>15.657768817204301</v>
      </c>
      <c r="S15" s="10">
        <v>135.98625759613563</v>
      </c>
      <c r="T15" s="23"/>
    </row>
    <row r="16" spans="1:20" x14ac:dyDescent="0.2">
      <c r="A16" s="2" t="s">
        <v>5</v>
      </c>
      <c r="B16" s="10">
        <v>12.063666666666668</v>
      </c>
      <c r="C16" s="10">
        <v>28.527333333333338</v>
      </c>
      <c r="D16" s="10">
        <v>19.83058333333333</v>
      </c>
      <c r="E16" s="10">
        <v>36.39</v>
      </c>
      <c r="F16" s="21">
        <v>41816</v>
      </c>
      <c r="G16" s="10">
        <v>7.25</v>
      </c>
      <c r="H16" s="21">
        <v>41799</v>
      </c>
      <c r="I16" s="10">
        <v>58.85552083333333</v>
      </c>
      <c r="J16" s="10">
        <v>751.91</v>
      </c>
      <c r="K16" s="10">
        <v>1.7905416666666667</v>
      </c>
      <c r="L16" s="10">
        <v>12.84</v>
      </c>
      <c r="M16" s="21">
        <v>41801</v>
      </c>
      <c r="N16" s="10">
        <v>30.24</v>
      </c>
      <c r="O16" s="19">
        <v>7</v>
      </c>
      <c r="P16" s="10">
        <v>8.5299999999999994</v>
      </c>
      <c r="Q16" s="21">
        <v>41808</v>
      </c>
      <c r="R16" s="10">
        <v>22.114437500000005</v>
      </c>
      <c r="S16" s="10">
        <v>162.62851778483099</v>
      </c>
    </row>
    <row r="17" spans="1:19" x14ac:dyDescent="0.2">
      <c r="A17" s="2" t="s">
        <v>6</v>
      </c>
      <c r="B17" s="10">
        <v>12.707096774193548</v>
      </c>
      <c r="C17" s="10">
        <v>28.370322580645155</v>
      </c>
      <c r="D17" s="10">
        <v>20.048736559139783</v>
      </c>
      <c r="E17" s="10">
        <v>36.85</v>
      </c>
      <c r="F17" s="21">
        <v>41838</v>
      </c>
      <c r="G17" s="24">
        <v>5.57</v>
      </c>
      <c r="H17" s="21">
        <v>41822</v>
      </c>
      <c r="I17" s="10">
        <v>55.931901881720442</v>
      </c>
      <c r="J17" s="10">
        <v>808.26</v>
      </c>
      <c r="K17" s="10">
        <v>2.285302419354839</v>
      </c>
      <c r="L17" s="10">
        <v>13.03</v>
      </c>
      <c r="M17" s="21">
        <v>41846</v>
      </c>
      <c r="N17" s="10">
        <v>18.88</v>
      </c>
      <c r="O17" s="19">
        <v>3</v>
      </c>
      <c r="P17" s="10">
        <v>11.17</v>
      </c>
      <c r="Q17" s="21">
        <v>41846</v>
      </c>
      <c r="R17" s="10">
        <v>25.048091397849465</v>
      </c>
      <c r="S17" s="10">
        <v>178.6434544968136</v>
      </c>
    </row>
    <row r="18" spans="1:19" x14ac:dyDescent="0.2">
      <c r="A18" s="2" t="s">
        <v>7</v>
      </c>
      <c r="B18" s="10">
        <v>15.394193548387097</v>
      </c>
      <c r="C18" s="10">
        <v>30.884838709677418</v>
      </c>
      <c r="D18" s="10">
        <v>22.781633064516132</v>
      </c>
      <c r="E18" s="10">
        <v>40.07</v>
      </c>
      <c r="F18" s="21">
        <v>41861</v>
      </c>
      <c r="G18" s="10">
        <v>10.47</v>
      </c>
      <c r="H18" s="21">
        <v>41882</v>
      </c>
      <c r="I18" s="10">
        <v>51.783635752688177</v>
      </c>
      <c r="J18" s="10">
        <v>723.00900000000001</v>
      </c>
      <c r="K18" s="10">
        <v>2.2774489247311829</v>
      </c>
      <c r="L18" s="10">
        <v>17.54</v>
      </c>
      <c r="M18" s="21">
        <v>41869</v>
      </c>
      <c r="N18" s="10">
        <v>11.78</v>
      </c>
      <c r="O18" s="19">
        <v>3</v>
      </c>
      <c r="P18" s="10">
        <v>9.5500000000000007</v>
      </c>
      <c r="Q18" s="21">
        <v>41856</v>
      </c>
      <c r="R18" s="10">
        <v>25.738541666666666</v>
      </c>
      <c r="S18" s="10">
        <v>177.99183166847513</v>
      </c>
    </row>
    <row r="19" spans="1:19" x14ac:dyDescent="0.2">
      <c r="A19" s="2" t="s">
        <v>8</v>
      </c>
      <c r="B19" s="10">
        <v>12.268266666666669</v>
      </c>
      <c r="C19" s="10">
        <v>24.407333333333334</v>
      </c>
      <c r="D19" s="10">
        <v>17.841776300236411</v>
      </c>
      <c r="E19" s="10">
        <v>31.72</v>
      </c>
      <c r="F19" s="21">
        <v>41905</v>
      </c>
      <c r="G19" s="10">
        <v>7.7080000000000002</v>
      </c>
      <c r="H19" s="21">
        <v>41912</v>
      </c>
      <c r="I19" s="10">
        <v>61.418311908983462</v>
      </c>
      <c r="J19" s="10">
        <v>488.04</v>
      </c>
      <c r="K19" s="10">
        <v>2.6008661347517732</v>
      </c>
      <c r="L19" s="10">
        <v>17.149999999999999</v>
      </c>
      <c r="M19" s="21">
        <v>41905</v>
      </c>
      <c r="N19" s="10">
        <v>57.854999999999997</v>
      </c>
      <c r="O19" s="19">
        <v>9</v>
      </c>
      <c r="P19" s="10">
        <v>25.780999999999999</v>
      </c>
      <c r="Q19" s="21">
        <v>41911</v>
      </c>
      <c r="R19" s="10">
        <v>20.063626182033097</v>
      </c>
      <c r="S19" s="10">
        <v>114.42478593149079</v>
      </c>
    </row>
    <row r="20" spans="1:19" x14ac:dyDescent="0.2">
      <c r="A20" s="2" t="s">
        <v>9</v>
      </c>
      <c r="B20" s="10">
        <v>8.8069677419354839</v>
      </c>
      <c r="C20" s="10">
        <v>18.524709677419356</v>
      </c>
      <c r="D20" s="10">
        <v>13.205625</v>
      </c>
      <c r="E20" s="10">
        <v>28.21</v>
      </c>
      <c r="F20" s="21">
        <v>41920</v>
      </c>
      <c r="G20" s="10">
        <v>-0.42899999999999999</v>
      </c>
      <c r="H20" s="21">
        <v>41941</v>
      </c>
      <c r="I20" s="10">
        <v>77.167876344086025</v>
      </c>
      <c r="J20" s="10">
        <v>339.45799999999986</v>
      </c>
      <c r="K20" s="10">
        <v>2.2676680107526881</v>
      </c>
      <c r="L20" s="10">
        <v>15.88</v>
      </c>
      <c r="M20" s="21">
        <v>41930</v>
      </c>
      <c r="N20" s="10">
        <v>95.814000000000007</v>
      </c>
      <c r="O20" s="19">
        <v>12</v>
      </c>
      <c r="P20" s="10">
        <v>31.871000000000002</v>
      </c>
      <c r="Q20" s="21">
        <v>41933</v>
      </c>
      <c r="R20" s="10">
        <v>14.167012768817205</v>
      </c>
      <c r="S20" s="10">
        <v>60.771437752223626</v>
      </c>
    </row>
    <row r="21" spans="1:19" x14ac:dyDescent="0.2">
      <c r="A21" s="2" t="s">
        <v>10</v>
      </c>
      <c r="B21" s="10">
        <v>4.0847241379310342</v>
      </c>
      <c r="C21" s="10">
        <v>11.196310344827584</v>
      </c>
      <c r="D21" s="10">
        <v>7.628421770770804</v>
      </c>
      <c r="E21" s="10">
        <v>18.54</v>
      </c>
      <c r="F21" s="21">
        <v>41945</v>
      </c>
      <c r="G21" s="10">
        <v>0.16900000000000001</v>
      </c>
      <c r="H21" s="21">
        <v>41973</v>
      </c>
      <c r="I21" s="10">
        <v>84.358738526312294</v>
      </c>
      <c r="J21" s="10">
        <v>184.71899999999997</v>
      </c>
      <c r="K21" s="10">
        <v>2.4067280303030301</v>
      </c>
      <c r="L21" s="10">
        <v>13.82</v>
      </c>
      <c r="M21" s="21">
        <v>41971</v>
      </c>
      <c r="N21" s="10">
        <v>52.983000000000004</v>
      </c>
      <c r="O21" s="19">
        <v>16</v>
      </c>
      <c r="P21" s="10">
        <v>17.052000000000003</v>
      </c>
      <c r="Q21" s="21">
        <v>41971</v>
      </c>
      <c r="R21" s="10">
        <v>8.5754323863636355</v>
      </c>
      <c r="S21" s="10">
        <v>29.649537003140267</v>
      </c>
    </row>
    <row r="22" spans="1:19" ht="13.5" thickBot="1" x14ac:dyDescent="0.25">
      <c r="A22" s="11" t="s">
        <v>11</v>
      </c>
      <c r="B22" s="12">
        <v>2.2338387096774186</v>
      </c>
      <c r="C22" s="12">
        <v>9.5994193548387106</v>
      </c>
      <c r="D22" s="12">
        <v>5.7118776881720441</v>
      </c>
      <c r="E22" s="12">
        <v>15.07</v>
      </c>
      <c r="F22" s="22">
        <v>41987</v>
      </c>
      <c r="G22" s="12">
        <v>-2.7930000000000001</v>
      </c>
      <c r="H22" s="22">
        <v>41985</v>
      </c>
      <c r="I22" s="12">
        <v>82.76633064516129</v>
      </c>
      <c r="J22" s="12">
        <v>183.71800000000002</v>
      </c>
      <c r="K22" s="12">
        <v>2.3206532258064518</v>
      </c>
      <c r="L22" s="12">
        <v>16.37</v>
      </c>
      <c r="M22" s="22">
        <v>41994</v>
      </c>
      <c r="N22" s="12">
        <v>9.5409999999999986</v>
      </c>
      <c r="O22" s="13">
        <v>12</v>
      </c>
      <c r="P22" s="12">
        <v>2.0299999999999998</v>
      </c>
      <c r="Q22" s="22">
        <v>41980</v>
      </c>
      <c r="R22" s="12">
        <v>5.6982090053763432</v>
      </c>
      <c r="S22" s="12">
        <v>24.189358081333957</v>
      </c>
    </row>
    <row r="23" spans="1:19" ht="13.5" thickTop="1" x14ac:dyDescent="0.2">
      <c r="A23" s="2" t="s">
        <v>30</v>
      </c>
      <c r="B23" s="10">
        <v>6.9587230008651586</v>
      </c>
      <c r="C23" s="10">
        <v>18.411935298479793</v>
      </c>
      <c r="D23" s="10">
        <v>12.367579551147566</v>
      </c>
      <c r="E23" s="10">
        <v>40.07</v>
      </c>
      <c r="F23" s="21">
        <v>41131</v>
      </c>
      <c r="G23" s="24">
        <v>-5.82</v>
      </c>
      <c r="H23" s="21">
        <v>40950</v>
      </c>
      <c r="I23" s="10">
        <v>69.674912639012263</v>
      </c>
      <c r="J23" s="24">
        <v>5674.1239999999998</v>
      </c>
      <c r="K23" s="10">
        <v>2.5088269664540683</v>
      </c>
      <c r="L23" s="10">
        <v>20.09</v>
      </c>
      <c r="M23" s="21">
        <v>41009</v>
      </c>
      <c r="N23" s="10">
        <v>438.46300000000002</v>
      </c>
      <c r="O23" s="19">
        <v>117</v>
      </c>
      <c r="P23" s="10">
        <v>31.871000000000002</v>
      </c>
      <c r="Q23" s="21">
        <v>41203</v>
      </c>
      <c r="R23" s="10">
        <v>13.727980657540252</v>
      </c>
      <c r="S23" s="10">
        <v>1118.6792142542711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-0.42899999999999999</v>
      </c>
      <c r="G28" s="1" t="s">
        <v>25</v>
      </c>
      <c r="H28" s="20">
        <v>41211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-0.36</v>
      </c>
      <c r="G29" s="1" t="s">
        <v>25</v>
      </c>
      <c r="H29" s="20">
        <v>41006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204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16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11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10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3</v>
      </c>
      <c r="G37" s="1" t="s">
        <v>35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47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2.1972258064516126</v>
      </c>
      <c r="C11" s="10">
        <v>10.09483870967742</v>
      </c>
      <c r="D11" s="10">
        <v>5.9072688172043026</v>
      </c>
      <c r="E11" s="10">
        <v>16.27</v>
      </c>
      <c r="F11" s="21">
        <v>42009</v>
      </c>
      <c r="G11" s="10">
        <v>-1.512</v>
      </c>
      <c r="H11" s="21">
        <v>42013</v>
      </c>
      <c r="I11" s="10">
        <v>79.507540322580653</v>
      </c>
      <c r="J11" s="10">
        <v>213.98</v>
      </c>
      <c r="K11" s="10">
        <v>3.4039435483870961</v>
      </c>
      <c r="L11" s="10">
        <v>19.8</v>
      </c>
      <c r="M11" s="21">
        <v>42030</v>
      </c>
      <c r="N11" s="10">
        <v>56.637000000000008</v>
      </c>
      <c r="O11" s="19">
        <v>20</v>
      </c>
      <c r="P11" s="10">
        <v>15.225</v>
      </c>
      <c r="Q11" s="21">
        <v>42031</v>
      </c>
      <c r="R11" s="10">
        <v>5.4069495967741936</v>
      </c>
      <c r="S11" s="10">
        <v>32.431945844059392</v>
      </c>
    </row>
    <row r="12" spans="1:20" x14ac:dyDescent="0.2">
      <c r="A12" s="2" t="s">
        <v>1</v>
      </c>
      <c r="B12" s="10">
        <v>1.3072499999999998</v>
      </c>
      <c r="C12" s="10">
        <v>7.7163571428571416</v>
      </c>
      <c r="D12" s="10">
        <v>4.4548906250000018</v>
      </c>
      <c r="E12" s="10">
        <v>13.56</v>
      </c>
      <c r="F12" s="21">
        <v>41690</v>
      </c>
      <c r="G12" s="10">
        <v>-2.1949999999999998</v>
      </c>
      <c r="H12" s="21">
        <v>41693</v>
      </c>
      <c r="I12" s="10">
        <v>84.257827380952378</v>
      </c>
      <c r="J12" s="10">
        <v>212.34</v>
      </c>
      <c r="K12" s="10">
        <v>3.8957306547619046</v>
      </c>
      <c r="L12" s="10">
        <v>18.62</v>
      </c>
      <c r="M12" s="21">
        <v>41682</v>
      </c>
      <c r="N12" s="10">
        <v>81.2</v>
      </c>
      <c r="O12" s="19">
        <v>18</v>
      </c>
      <c r="P12" s="10">
        <v>15.427999999999997</v>
      </c>
      <c r="Q12" s="21">
        <v>41682</v>
      </c>
      <c r="R12" s="10">
        <v>5.4880379464285722</v>
      </c>
      <c r="S12" s="10">
        <v>30.573856300942094</v>
      </c>
    </row>
    <row r="13" spans="1:20" x14ac:dyDescent="0.2">
      <c r="A13" s="2" t="s">
        <v>2</v>
      </c>
      <c r="B13" s="10">
        <v>3.588806451612903</v>
      </c>
      <c r="C13" s="10">
        <v>12.14290322580645</v>
      </c>
      <c r="D13" s="10">
        <v>7.5954825268817192</v>
      </c>
      <c r="E13" s="10">
        <v>18.21</v>
      </c>
      <c r="F13" s="21">
        <v>41705</v>
      </c>
      <c r="G13" s="10">
        <v>-0.96899999999999997</v>
      </c>
      <c r="H13" s="21">
        <v>41700</v>
      </c>
      <c r="I13" s="10">
        <v>80.41046370967743</v>
      </c>
      <c r="J13" s="10">
        <v>378.14499999999998</v>
      </c>
      <c r="K13" s="10">
        <v>2.8403528225806443</v>
      </c>
      <c r="L13" s="10">
        <v>16.760000000000002</v>
      </c>
      <c r="M13" s="21">
        <v>41720</v>
      </c>
      <c r="N13" s="10">
        <v>96.831000000000017</v>
      </c>
      <c r="O13" s="19">
        <v>23</v>
      </c>
      <c r="P13" s="10">
        <v>14.616</v>
      </c>
      <c r="Q13" s="21">
        <v>41728</v>
      </c>
      <c r="R13" s="10">
        <v>8.1790772849462368</v>
      </c>
      <c r="S13" s="10">
        <v>57.922403518040682</v>
      </c>
    </row>
    <row r="14" spans="1:20" x14ac:dyDescent="0.2">
      <c r="A14" s="2" t="s">
        <v>3</v>
      </c>
      <c r="B14" s="10">
        <v>4.2787666666666668</v>
      </c>
      <c r="C14" s="10">
        <v>14.832666666666663</v>
      </c>
      <c r="D14" s="10">
        <v>9.5667277777777748</v>
      </c>
      <c r="E14" s="10">
        <v>25.06</v>
      </c>
      <c r="F14" s="21">
        <v>41746</v>
      </c>
      <c r="G14" s="10">
        <v>-0.29099999999999998</v>
      </c>
      <c r="H14" s="21">
        <v>41750</v>
      </c>
      <c r="I14" s="10">
        <v>74.676347222222219</v>
      </c>
      <c r="J14" s="24">
        <v>514.93299999999999</v>
      </c>
      <c r="K14" s="10">
        <v>2.6353291666666672</v>
      </c>
      <c r="L14" s="10">
        <v>16.46</v>
      </c>
      <c r="M14" s="21">
        <v>41730</v>
      </c>
      <c r="N14" s="10">
        <v>69.02</v>
      </c>
      <c r="O14" s="19">
        <v>17</v>
      </c>
      <c r="P14" s="10">
        <v>13.398</v>
      </c>
      <c r="Q14" s="21">
        <v>41730</v>
      </c>
      <c r="R14" s="10">
        <v>11.660443749999997</v>
      </c>
      <c r="S14" s="10">
        <v>83.289664954069977</v>
      </c>
      <c r="T14" s="23"/>
    </row>
    <row r="15" spans="1:20" x14ac:dyDescent="0.2">
      <c r="A15" s="2" t="s">
        <v>4</v>
      </c>
      <c r="B15" s="10">
        <v>5.26541935483871</v>
      </c>
      <c r="C15" s="10">
        <v>15.361935483870971</v>
      </c>
      <c r="D15" s="10">
        <v>9.9698313172043012</v>
      </c>
      <c r="E15" s="10">
        <v>22.17</v>
      </c>
      <c r="F15" s="21">
        <v>41772</v>
      </c>
      <c r="G15" s="10">
        <v>1.1850000000000001</v>
      </c>
      <c r="H15" s="21">
        <v>41785</v>
      </c>
      <c r="I15" s="10">
        <v>79.899354838709698</v>
      </c>
      <c r="J15" s="10">
        <v>533.00699999999995</v>
      </c>
      <c r="K15" s="10">
        <v>2.1892439516129034</v>
      </c>
      <c r="L15" s="10">
        <v>13.03</v>
      </c>
      <c r="M15" s="21">
        <v>41789</v>
      </c>
      <c r="N15" s="10">
        <v>58.26100000000001</v>
      </c>
      <c r="O15" s="19">
        <v>18</v>
      </c>
      <c r="P15" s="10">
        <v>12.382999999999999</v>
      </c>
      <c r="Q15" s="21">
        <v>41776</v>
      </c>
      <c r="R15" s="10">
        <v>13.534838709677425</v>
      </c>
      <c r="S15" s="10">
        <v>84.893988982497035</v>
      </c>
      <c r="T15" s="23"/>
    </row>
    <row r="16" spans="1:20" x14ac:dyDescent="0.2">
      <c r="A16" s="2" t="s">
        <v>5</v>
      </c>
      <c r="B16" s="10">
        <v>9.4205666666666659</v>
      </c>
      <c r="C16" s="10">
        <v>21.708000000000002</v>
      </c>
      <c r="D16" s="10">
        <v>15.251568749999999</v>
      </c>
      <c r="E16" s="10">
        <v>30.76</v>
      </c>
      <c r="F16" s="21">
        <v>41806</v>
      </c>
      <c r="G16" s="10">
        <v>6.0990000000000002</v>
      </c>
      <c r="H16" s="21">
        <v>41793</v>
      </c>
      <c r="I16" s="10">
        <v>75.665756944444453</v>
      </c>
      <c r="J16" s="10">
        <v>686.32399999999996</v>
      </c>
      <c r="K16" s="10">
        <v>1.8862944444444447</v>
      </c>
      <c r="L16" s="10">
        <v>11.07</v>
      </c>
      <c r="M16" s="21">
        <v>41807</v>
      </c>
      <c r="N16" s="10">
        <v>73.083000000000013</v>
      </c>
      <c r="O16" s="19">
        <v>9</v>
      </c>
      <c r="P16" s="10">
        <v>33.904000000000003</v>
      </c>
      <c r="Q16" s="21">
        <v>41808</v>
      </c>
      <c r="R16" s="10">
        <v>17.803604166666666</v>
      </c>
      <c r="S16" s="10">
        <v>121.93938670432382</v>
      </c>
    </row>
    <row r="17" spans="1:19" x14ac:dyDescent="0.2">
      <c r="A17" s="2" t="s">
        <v>6</v>
      </c>
      <c r="B17" s="10">
        <v>14.923548387096773</v>
      </c>
      <c r="C17" s="10">
        <v>30.386129032258058</v>
      </c>
      <c r="D17" s="10">
        <v>22.096434883321898</v>
      </c>
      <c r="E17" s="10">
        <v>35.68</v>
      </c>
      <c r="F17" s="21">
        <v>41845</v>
      </c>
      <c r="G17" s="24">
        <v>11.41</v>
      </c>
      <c r="H17" s="21">
        <v>41849</v>
      </c>
      <c r="I17" s="10">
        <v>65.844021247998157</v>
      </c>
      <c r="J17" s="10">
        <v>783.16</v>
      </c>
      <c r="K17" s="10">
        <v>1.6065806451612905</v>
      </c>
      <c r="L17" s="10">
        <v>15.68</v>
      </c>
      <c r="M17" s="21">
        <v>41836</v>
      </c>
      <c r="N17" s="10">
        <v>58.46</v>
      </c>
      <c r="O17" s="19">
        <v>11</v>
      </c>
      <c r="P17" s="10">
        <v>13.196000000000003</v>
      </c>
      <c r="Q17" s="21">
        <v>41834</v>
      </c>
      <c r="R17" s="10">
        <v>23.917076612903223</v>
      </c>
      <c r="S17" s="10">
        <v>169.68082875030481</v>
      </c>
    </row>
    <row r="18" spans="1:19" x14ac:dyDescent="0.2">
      <c r="A18" s="2" t="s">
        <v>7</v>
      </c>
      <c r="B18" s="10">
        <v>13.376451612903224</v>
      </c>
      <c r="C18" s="10">
        <v>27.524838709677418</v>
      </c>
      <c r="D18" s="10">
        <v>20.054338109128349</v>
      </c>
      <c r="E18" s="10">
        <v>35.4</v>
      </c>
      <c r="F18" s="21">
        <v>41852</v>
      </c>
      <c r="G18" s="10">
        <v>8.93</v>
      </c>
      <c r="H18" s="21">
        <v>41860</v>
      </c>
      <c r="I18" s="10">
        <v>66.423434139784931</v>
      </c>
      <c r="J18" s="10">
        <v>699.97200000000009</v>
      </c>
      <c r="K18" s="10">
        <v>1.9240947580645165</v>
      </c>
      <c r="L18" s="10">
        <v>13.03</v>
      </c>
      <c r="M18" s="21">
        <v>41852</v>
      </c>
      <c r="N18" s="10">
        <v>20.3</v>
      </c>
      <c r="O18" s="19">
        <v>3</v>
      </c>
      <c r="P18" s="10">
        <v>14.412999999999998</v>
      </c>
      <c r="Q18" s="21">
        <v>41863</v>
      </c>
      <c r="R18" s="10">
        <v>22.965107526881724</v>
      </c>
      <c r="S18" s="10">
        <v>146.4927767992275</v>
      </c>
    </row>
    <row r="19" spans="1:19" x14ac:dyDescent="0.2">
      <c r="A19" s="2" t="s">
        <v>8</v>
      </c>
      <c r="B19" s="10">
        <v>11.638</v>
      </c>
      <c r="C19" s="10">
        <v>24.619000000000007</v>
      </c>
      <c r="D19" s="10">
        <v>17.831909722222225</v>
      </c>
      <c r="E19" s="10">
        <v>29.83</v>
      </c>
      <c r="F19" s="21">
        <v>41908</v>
      </c>
      <c r="G19" s="10">
        <v>8.19</v>
      </c>
      <c r="H19" s="21">
        <v>41898</v>
      </c>
      <c r="I19" s="10">
        <v>69.675680555555573</v>
      </c>
      <c r="J19" s="10">
        <v>525.60199999999986</v>
      </c>
      <c r="K19" s="10">
        <v>2.0732611111111114</v>
      </c>
      <c r="L19" s="10">
        <v>11.37</v>
      </c>
      <c r="M19" s="21">
        <v>41887</v>
      </c>
      <c r="N19" s="10">
        <v>35.930999999999997</v>
      </c>
      <c r="O19" s="19">
        <v>7</v>
      </c>
      <c r="P19" s="10">
        <v>9.9469999999999992</v>
      </c>
      <c r="Q19" s="21">
        <v>41888</v>
      </c>
      <c r="R19" s="10">
        <v>19.029513888888893</v>
      </c>
      <c r="S19" s="10">
        <v>105.55563348410368</v>
      </c>
    </row>
    <row r="20" spans="1:19" x14ac:dyDescent="0.2">
      <c r="A20" s="2" t="s">
        <v>9</v>
      </c>
      <c r="B20" s="10">
        <v>9.76067741935484</v>
      </c>
      <c r="C20" s="10">
        <v>20.189354838709679</v>
      </c>
      <c r="D20" s="10">
        <v>14.744975134408604</v>
      </c>
      <c r="E20" s="10">
        <v>27.76</v>
      </c>
      <c r="F20" s="21">
        <v>41915</v>
      </c>
      <c r="G20" s="10">
        <v>3.5409999999999999</v>
      </c>
      <c r="H20" s="21">
        <v>41943</v>
      </c>
      <c r="I20" s="10">
        <v>73.836612903225799</v>
      </c>
      <c r="J20" s="10">
        <v>336.702</v>
      </c>
      <c r="K20" s="10">
        <v>1.9794892473118273</v>
      </c>
      <c r="L20" s="10">
        <v>12.15</v>
      </c>
      <c r="M20" s="21">
        <v>41915</v>
      </c>
      <c r="N20" s="10">
        <v>20.502999999999997</v>
      </c>
      <c r="O20" s="19">
        <v>10</v>
      </c>
      <c r="P20" s="10">
        <v>9.7439999999999998</v>
      </c>
      <c r="Q20" s="21">
        <v>41916</v>
      </c>
      <c r="R20" s="10">
        <v>14.912479838709681</v>
      </c>
      <c r="S20" s="10">
        <v>65.554426940923392</v>
      </c>
    </row>
    <row r="21" spans="1:19" x14ac:dyDescent="0.2">
      <c r="A21" s="2" t="s">
        <v>10</v>
      </c>
      <c r="B21" s="10">
        <v>4.9538999999999991</v>
      </c>
      <c r="C21" s="10">
        <v>11.512333333333332</v>
      </c>
      <c r="D21" s="10">
        <v>8.0391111111111133</v>
      </c>
      <c r="E21" s="10">
        <v>21.03</v>
      </c>
      <c r="F21" s="21">
        <v>41948</v>
      </c>
      <c r="G21" s="10">
        <v>-3.3959999999999999</v>
      </c>
      <c r="H21" s="21">
        <v>41971</v>
      </c>
      <c r="I21" s="10">
        <v>79.890013888888888</v>
      </c>
      <c r="J21" s="10">
        <v>178.21099999999996</v>
      </c>
      <c r="K21" s="10">
        <v>3.4105548611111098</v>
      </c>
      <c r="L21" s="10">
        <v>15.97</v>
      </c>
      <c r="M21" s="21">
        <v>41948</v>
      </c>
      <c r="N21" s="10">
        <v>48.314</v>
      </c>
      <c r="O21" s="19">
        <v>16</v>
      </c>
      <c r="P21" s="10">
        <v>14.818999999999999</v>
      </c>
      <c r="Q21" s="21">
        <v>41947</v>
      </c>
      <c r="R21" s="10">
        <v>8.6198715277777769</v>
      </c>
      <c r="S21" s="10">
        <v>35.907264468952697</v>
      </c>
    </row>
    <row r="22" spans="1:19" ht="13.5" thickBot="1" x14ac:dyDescent="0.25">
      <c r="A22" s="11" t="s">
        <v>11</v>
      </c>
      <c r="B22" s="12">
        <v>0.38580645161290322</v>
      </c>
      <c r="C22" s="12">
        <v>8.0165483870967744</v>
      </c>
      <c r="D22" s="12">
        <v>3.9480362903225803</v>
      </c>
      <c r="E22" s="12">
        <v>15.72</v>
      </c>
      <c r="F22" s="22">
        <v>41997</v>
      </c>
      <c r="G22" s="12">
        <v>-3.6160000000000001</v>
      </c>
      <c r="H22" s="22">
        <v>41982</v>
      </c>
      <c r="I22" s="12">
        <v>84.554637096774229</v>
      </c>
      <c r="J22" s="12">
        <v>176.77200000000008</v>
      </c>
      <c r="K22" s="12">
        <v>2.0532862903225806</v>
      </c>
      <c r="L22" s="12">
        <v>14.01</v>
      </c>
      <c r="M22" s="22">
        <v>42001</v>
      </c>
      <c r="N22" s="12">
        <v>15.834</v>
      </c>
      <c r="O22" s="13">
        <v>11</v>
      </c>
      <c r="P22" s="12">
        <v>5.2780000000000005</v>
      </c>
      <c r="Q22" s="22">
        <v>41992</v>
      </c>
      <c r="R22" s="12">
        <v>4.0103091397849457</v>
      </c>
      <c r="S22" s="12">
        <v>21.177220731177705</v>
      </c>
    </row>
    <row r="23" spans="1:19" ht="13.5" thickTop="1" x14ac:dyDescent="0.2">
      <c r="A23" s="2" t="s">
        <v>30</v>
      </c>
      <c r="B23" s="10">
        <v>6.7580349014336925</v>
      </c>
      <c r="C23" s="10">
        <v>17.008742127496159</v>
      </c>
      <c r="D23" s="10">
        <v>11.621714588715241</v>
      </c>
      <c r="E23" s="10">
        <v>35.68</v>
      </c>
      <c r="F23" s="21">
        <v>41480</v>
      </c>
      <c r="G23" s="24">
        <v>-3.6160000000000001</v>
      </c>
      <c r="H23" s="21">
        <v>41617</v>
      </c>
      <c r="I23" s="10">
        <v>76.220140854234543</v>
      </c>
      <c r="J23" s="24">
        <v>5239.1480000000001</v>
      </c>
      <c r="K23" s="10">
        <v>2.4915134584613416</v>
      </c>
      <c r="L23" s="10">
        <v>19.8</v>
      </c>
      <c r="M23" s="21">
        <v>41300</v>
      </c>
      <c r="N23" s="10">
        <v>634.37400000000002</v>
      </c>
      <c r="O23" s="19">
        <v>163</v>
      </c>
      <c r="P23" s="10">
        <v>33.904000000000003</v>
      </c>
      <c r="Q23" s="21">
        <v>41443</v>
      </c>
      <c r="R23" s="10">
        <v>12.960609165786609</v>
      </c>
      <c r="S23" s="10">
        <v>955.41939747862273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-0.77100000000000002</v>
      </c>
      <c r="G28" s="1" t="s">
        <v>25</v>
      </c>
      <c r="H28" s="20">
        <v>41594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-0.29099999999999998</v>
      </c>
      <c r="G29" s="1" t="s">
        <v>25</v>
      </c>
      <c r="H29" s="20">
        <v>41385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208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27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11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F53" sqref="F5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20" x14ac:dyDescent="0.2">
      <c r="B1" s="2" t="s">
        <v>56</v>
      </c>
    </row>
    <row r="2" spans="1:20" x14ac:dyDescent="0.2">
      <c r="B2" s="2" t="s">
        <v>37</v>
      </c>
    </row>
    <row r="3" spans="1:20" x14ac:dyDescent="0.2">
      <c r="B3" s="2" t="s">
        <v>38</v>
      </c>
    </row>
    <row r="6" spans="1:20" x14ac:dyDescent="0.2">
      <c r="B6" s="2" t="s">
        <v>46</v>
      </c>
    </row>
    <row r="7" spans="1:20" x14ac:dyDescent="0.2">
      <c r="B7" s="2" t="s">
        <v>55</v>
      </c>
    </row>
    <row r="9" spans="1:20" x14ac:dyDescent="0.2"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41">
        <v>3.2957096774193544</v>
      </c>
      <c r="C11" s="41">
        <v>10.100290322580644</v>
      </c>
      <c r="D11" s="41">
        <v>6.4557620967741931</v>
      </c>
      <c r="E11" s="41">
        <v>16.600000000000001</v>
      </c>
      <c r="F11" s="42">
        <v>42376</v>
      </c>
      <c r="G11" s="41">
        <v>0.30499999999999999</v>
      </c>
      <c r="H11" s="42">
        <v>42370</v>
      </c>
      <c r="I11" s="41">
        <v>86.139690860215055</v>
      </c>
      <c r="J11" s="41">
        <v>161.614</v>
      </c>
      <c r="K11" s="41">
        <v>2.6667506720430105</v>
      </c>
      <c r="L11" s="41">
        <v>16.86</v>
      </c>
      <c r="M11" s="42">
        <v>42373</v>
      </c>
      <c r="N11" s="41">
        <v>44.863</v>
      </c>
      <c r="O11" s="43">
        <v>18</v>
      </c>
      <c r="P11" s="41">
        <v>14.007000000000001</v>
      </c>
      <c r="Q11" s="42">
        <v>42396</v>
      </c>
      <c r="R11" s="41">
        <v>5.9176673387096779</v>
      </c>
      <c r="S11" s="41">
        <v>28.450685518004843</v>
      </c>
    </row>
    <row r="12" spans="1:20" x14ac:dyDescent="0.2">
      <c r="A12" s="2" t="s">
        <v>1</v>
      </c>
      <c r="B12" s="41">
        <v>1.0435357142857142</v>
      </c>
      <c r="C12" s="41">
        <v>11.917571428571426</v>
      </c>
      <c r="D12" s="41">
        <v>6.175149553571428</v>
      </c>
      <c r="E12" s="41">
        <v>22.46</v>
      </c>
      <c r="F12" s="42">
        <v>42049</v>
      </c>
      <c r="G12" s="41">
        <v>-3.41</v>
      </c>
      <c r="H12" s="42">
        <v>42039</v>
      </c>
      <c r="I12" s="41">
        <v>74.800126488095231</v>
      </c>
      <c r="J12" s="41">
        <v>263.423</v>
      </c>
      <c r="K12" s="41">
        <v>2.9240260416666675</v>
      </c>
      <c r="L12" s="41">
        <v>19.5</v>
      </c>
      <c r="M12" s="42">
        <v>42045</v>
      </c>
      <c r="N12" s="41">
        <v>17.052</v>
      </c>
      <c r="O12" s="43">
        <v>14</v>
      </c>
      <c r="P12" s="41">
        <v>3.8569999999999998</v>
      </c>
      <c r="Q12" s="42">
        <v>42063</v>
      </c>
      <c r="R12" s="41">
        <v>5.5429471726190469</v>
      </c>
      <c r="S12" s="41">
        <v>46.342736417498699</v>
      </c>
    </row>
    <row r="13" spans="1:20" x14ac:dyDescent="0.2">
      <c r="A13" s="2" t="s">
        <v>2</v>
      </c>
      <c r="B13" s="41">
        <v>3.2752580645161284</v>
      </c>
      <c r="C13" s="41">
        <v>14.759129032258066</v>
      </c>
      <c r="D13" s="41">
        <v>8.9489220430107519</v>
      </c>
      <c r="E13" s="41">
        <v>22.97</v>
      </c>
      <c r="F13" s="42">
        <v>42080</v>
      </c>
      <c r="G13" s="41">
        <v>-0.63700000000000001</v>
      </c>
      <c r="H13" s="42">
        <v>42087</v>
      </c>
      <c r="I13" s="41">
        <v>70.201129032258052</v>
      </c>
      <c r="J13" s="41">
        <v>467.42299999999994</v>
      </c>
      <c r="K13" s="41">
        <v>3.2462096774193561</v>
      </c>
      <c r="L13" s="41">
        <v>20.87</v>
      </c>
      <c r="M13" s="42">
        <v>42066</v>
      </c>
      <c r="N13" s="41">
        <v>49.937999999999995</v>
      </c>
      <c r="O13" s="43">
        <v>11</v>
      </c>
      <c r="P13" s="41">
        <v>14.21</v>
      </c>
      <c r="Q13" s="42">
        <v>42064</v>
      </c>
      <c r="R13" s="41">
        <v>8.4179361559139778</v>
      </c>
      <c r="S13" s="41">
        <v>75.607063862489511</v>
      </c>
    </row>
    <row r="14" spans="1:20" x14ac:dyDescent="0.2">
      <c r="A14" s="2" t="s">
        <v>3</v>
      </c>
      <c r="B14" s="41">
        <v>7.4779999999999998</v>
      </c>
      <c r="C14" s="41">
        <v>19.482000000000003</v>
      </c>
      <c r="D14" s="41">
        <v>13.027152777777776</v>
      </c>
      <c r="E14" s="41">
        <v>26.73</v>
      </c>
      <c r="F14" s="42">
        <v>42110</v>
      </c>
      <c r="G14" s="41">
        <v>3.7450000000000001</v>
      </c>
      <c r="H14" s="42">
        <v>42103</v>
      </c>
      <c r="I14" s="41">
        <v>71.665680555555539</v>
      </c>
      <c r="J14" s="41">
        <v>548.14600000000007</v>
      </c>
      <c r="K14" s="41">
        <v>2.1893631944444456</v>
      </c>
      <c r="L14" s="41">
        <v>14.21</v>
      </c>
      <c r="M14" s="42">
        <v>42095</v>
      </c>
      <c r="N14" s="41">
        <v>53.795000000000002</v>
      </c>
      <c r="O14" s="43">
        <v>12</v>
      </c>
      <c r="P14" s="41">
        <v>16.239999999999998</v>
      </c>
      <c r="Q14" s="42">
        <v>42114</v>
      </c>
      <c r="R14" s="41">
        <v>13.948243055555555</v>
      </c>
      <c r="S14" s="41">
        <v>97.108334245438186</v>
      </c>
      <c r="T14" s="44"/>
    </row>
    <row r="15" spans="1:20" x14ac:dyDescent="0.2">
      <c r="A15" s="2" t="s">
        <v>4</v>
      </c>
      <c r="B15" s="41">
        <v>7.4391290322580632</v>
      </c>
      <c r="C15" s="41">
        <v>20.175161290322581</v>
      </c>
      <c r="D15" s="41">
        <v>13.482814516129034</v>
      </c>
      <c r="E15" s="41">
        <v>26.46</v>
      </c>
      <c r="F15" s="42">
        <v>42134</v>
      </c>
      <c r="G15" s="41">
        <v>3.4129999999999998</v>
      </c>
      <c r="H15" s="42">
        <v>42138</v>
      </c>
      <c r="I15" s="41">
        <v>67.050678763440871</v>
      </c>
      <c r="J15" s="41">
        <v>688.50099999999986</v>
      </c>
      <c r="K15" s="41">
        <v>2.3384428763440859</v>
      </c>
      <c r="L15" s="41">
        <v>20.97</v>
      </c>
      <c r="M15" s="42">
        <v>42145</v>
      </c>
      <c r="N15" s="41">
        <v>38.163999999999994</v>
      </c>
      <c r="O15" s="43">
        <v>10</v>
      </c>
      <c r="P15" s="41">
        <v>9.5410000000000004</v>
      </c>
      <c r="Q15" s="42">
        <v>42149</v>
      </c>
      <c r="R15" s="41">
        <v>16.613810483870967</v>
      </c>
      <c r="S15" s="41">
        <v>125.78423351086131</v>
      </c>
      <c r="T15" s="44"/>
    </row>
    <row r="16" spans="1:20" x14ac:dyDescent="0.2">
      <c r="A16" s="2" t="s">
        <v>5</v>
      </c>
      <c r="B16" s="41">
        <v>12.099033333333331</v>
      </c>
      <c r="C16" s="41">
        <v>26.382666666666669</v>
      </c>
      <c r="D16" s="41">
        <v>18.706994444444437</v>
      </c>
      <c r="E16" s="41">
        <v>32.58</v>
      </c>
      <c r="F16" s="42">
        <v>42163</v>
      </c>
      <c r="G16" s="41">
        <v>7.64</v>
      </c>
      <c r="H16" s="42">
        <v>42160</v>
      </c>
      <c r="I16" s="41">
        <v>63.501729166666657</v>
      </c>
      <c r="J16" s="41">
        <v>726.55700000000002</v>
      </c>
      <c r="K16" s="41">
        <v>2.2075041666666668</v>
      </c>
      <c r="L16" s="41">
        <v>13.23</v>
      </c>
      <c r="M16" s="42">
        <v>42177</v>
      </c>
      <c r="N16" s="41">
        <v>40.597999999999999</v>
      </c>
      <c r="O16" s="43">
        <v>10</v>
      </c>
      <c r="P16" s="41">
        <v>31.056999999999999</v>
      </c>
      <c r="Q16" s="42">
        <v>42179</v>
      </c>
      <c r="R16" s="41">
        <v>20.96307638888889</v>
      </c>
      <c r="S16" s="41">
        <v>156.43239789757845</v>
      </c>
    </row>
    <row r="17" spans="1:19" x14ac:dyDescent="0.2">
      <c r="A17" s="2" t="s">
        <v>6</v>
      </c>
      <c r="B17" s="41">
        <v>13.683870967741935</v>
      </c>
      <c r="C17" s="41">
        <v>26.684516129032257</v>
      </c>
      <c r="D17" s="41">
        <v>19.612856182795692</v>
      </c>
      <c r="E17" s="41">
        <v>34.11</v>
      </c>
      <c r="F17" s="42">
        <v>42202</v>
      </c>
      <c r="G17" s="41">
        <v>10.53</v>
      </c>
      <c r="H17" s="42">
        <v>42195</v>
      </c>
      <c r="I17" s="41">
        <v>66.084065860215034</v>
      </c>
      <c r="J17" s="41">
        <v>712.33299999999997</v>
      </c>
      <c r="K17" s="41">
        <v>2.3159751344086028</v>
      </c>
      <c r="L17" s="41">
        <v>12.64</v>
      </c>
      <c r="M17" s="42">
        <v>42203</v>
      </c>
      <c r="N17" s="41">
        <v>52.576999999999998</v>
      </c>
      <c r="O17" s="43">
        <v>12</v>
      </c>
      <c r="P17" s="41">
        <v>22.532999999999998</v>
      </c>
      <c r="Q17" s="42">
        <v>42188</v>
      </c>
      <c r="R17" s="41">
        <v>22.199415322580649</v>
      </c>
      <c r="S17" s="41">
        <v>156.13454768733826</v>
      </c>
    </row>
    <row r="18" spans="1:19" x14ac:dyDescent="0.2">
      <c r="A18" s="2" t="s">
        <v>7</v>
      </c>
      <c r="B18" s="41">
        <v>13.92483870967742</v>
      </c>
      <c r="C18" s="41">
        <v>27.075161290322583</v>
      </c>
      <c r="D18" s="41">
        <v>19.964462365591398</v>
      </c>
      <c r="E18" s="41">
        <v>32.64</v>
      </c>
      <c r="F18" s="42">
        <v>42243</v>
      </c>
      <c r="G18" s="41">
        <v>8.33</v>
      </c>
      <c r="H18" s="42">
        <v>42233</v>
      </c>
      <c r="I18" s="41">
        <v>65.2355241935484</v>
      </c>
      <c r="J18" s="41">
        <v>678.09899999999993</v>
      </c>
      <c r="K18" s="41">
        <v>1.7989274193548388</v>
      </c>
      <c r="L18" s="41">
        <v>11.27</v>
      </c>
      <c r="M18" s="42">
        <v>42225</v>
      </c>
      <c r="N18" s="41">
        <v>24.16</v>
      </c>
      <c r="O18" s="43">
        <v>5</v>
      </c>
      <c r="P18" s="41">
        <v>14.01</v>
      </c>
      <c r="Q18" s="42">
        <v>42234</v>
      </c>
      <c r="R18" s="41">
        <v>23.269153225806459</v>
      </c>
      <c r="S18" s="41">
        <v>139.54926570755171</v>
      </c>
    </row>
    <row r="19" spans="1:19" x14ac:dyDescent="0.2">
      <c r="A19" s="2" t="s">
        <v>8</v>
      </c>
      <c r="B19" s="41">
        <v>13.694166666666666</v>
      </c>
      <c r="C19" s="41">
        <v>26.02033333333333</v>
      </c>
      <c r="D19" s="41">
        <v>19.356020833333332</v>
      </c>
      <c r="E19" s="41">
        <v>33.03</v>
      </c>
      <c r="F19" s="42">
        <v>42250</v>
      </c>
      <c r="G19" s="41">
        <v>7.9249999999999998</v>
      </c>
      <c r="H19" s="42">
        <v>42273</v>
      </c>
      <c r="I19" s="41">
        <v>66.6953125</v>
      </c>
      <c r="J19" s="41">
        <v>503.17299999999994</v>
      </c>
      <c r="K19" s="41">
        <v>1.8513937500000002</v>
      </c>
      <c r="L19" s="41">
        <v>15.78</v>
      </c>
      <c r="M19" s="42">
        <v>42260</v>
      </c>
      <c r="N19" s="41">
        <v>58.874000000000002</v>
      </c>
      <c r="O19" s="43">
        <v>11</v>
      </c>
      <c r="P19" s="41">
        <v>25.577999999999999</v>
      </c>
      <c r="Q19" s="42">
        <v>42269</v>
      </c>
      <c r="R19" s="41">
        <v>20.601222222222226</v>
      </c>
      <c r="S19" s="41">
        <v>107.91987481073802</v>
      </c>
    </row>
    <row r="20" spans="1:19" x14ac:dyDescent="0.2">
      <c r="A20" s="2" t="s">
        <v>9</v>
      </c>
      <c r="B20" s="41">
        <v>11.073967741935482</v>
      </c>
      <c r="C20" s="41">
        <v>22.354193548387101</v>
      </c>
      <c r="D20" s="41">
        <v>16.220471102150537</v>
      </c>
      <c r="E20" s="41">
        <v>27.21</v>
      </c>
      <c r="F20" s="42">
        <v>42298</v>
      </c>
      <c r="G20" s="41">
        <v>6.5810000000000004</v>
      </c>
      <c r="H20" s="42">
        <v>42300</v>
      </c>
      <c r="I20" s="41">
        <v>71.878998655913989</v>
      </c>
      <c r="J20" s="41">
        <v>386.01799999999992</v>
      </c>
      <c r="K20" s="41">
        <v>1.6934522849462366</v>
      </c>
      <c r="L20" s="41">
        <v>14.11</v>
      </c>
      <c r="M20" s="42">
        <v>42288</v>
      </c>
      <c r="N20" s="41">
        <v>13.600999999999999</v>
      </c>
      <c r="O20" s="43">
        <v>12</v>
      </c>
      <c r="P20" s="41">
        <v>5.6840000000000002</v>
      </c>
      <c r="Q20" s="42">
        <v>42286</v>
      </c>
      <c r="R20" s="41">
        <v>16.214018817204302</v>
      </c>
      <c r="S20" s="41">
        <v>70.978245267066669</v>
      </c>
    </row>
    <row r="21" spans="1:19" x14ac:dyDescent="0.2">
      <c r="A21" s="2" t="s">
        <v>10</v>
      </c>
      <c r="B21" s="41">
        <v>6.4588666666666681</v>
      </c>
      <c r="C21" s="41">
        <v>13.465000000000005</v>
      </c>
      <c r="D21" s="41">
        <v>9.8165999999999976</v>
      </c>
      <c r="E21" s="41">
        <v>17.350000000000001</v>
      </c>
      <c r="F21" s="42">
        <v>42331</v>
      </c>
      <c r="G21" s="41">
        <v>0.84699999999999998</v>
      </c>
      <c r="H21" s="42">
        <v>42318</v>
      </c>
      <c r="I21" s="41">
        <v>89.237909722222241</v>
      </c>
      <c r="J21" s="41">
        <v>189.596</v>
      </c>
      <c r="K21" s="41">
        <v>2.3242222222222226</v>
      </c>
      <c r="L21" s="41">
        <v>16.95</v>
      </c>
      <c r="M21" s="42">
        <v>42336</v>
      </c>
      <c r="N21" s="41">
        <v>149.00199999999998</v>
      </c>
      <c r="O21" s="43">
        <v>19</v>
      </c>
      <c r="P21" s="41">
        <v>80.185000000000002</v>
      </c>
      <c r="Q21" s="42">
        <v>42337</v>
      </c>
      <c r="R21" s="41">
        <v>9.950597916666668</v>
      </c>
      <c r="S21" s="41">
        <v>26.377439519184378</v>
      </c>
    </row>
    <row r="22" spans="1:19" ht="13.5" thickBot="1" x14ac:dyDescent="0.25">
      <c r="A22" s="11" t="s">
        <v>11</v>
      </c>
      <c r="B22" s="12">
        <v>3.0337096774193553</v>
      </c>
      <c r="C22" s="12">
        <v>9.0878064516129022</v>
      </c>
      <c r="D22" s="12">
        <v>5.9847446236559163</v>
      </c>
      <c r="E22" s="12">
        <v>13.1</v>
      </c>
      <c r="F22" s="22">
        <v>42358</v>
      </c>
      <c r="G22" s="12">
        <v>-2.601</v>
      </c>
      <c r="H22" s="22">
        <v>42362</v>
      </c>
      <c r="I22" s="12">
        <v>86.251081989247297</v>
      </c>
      <c r="J22" s="12">
        <v>160.72500000000002</v>
      </c>
      <c r="K22" s="12">
        <v>3.2669838709677412</v>
      </c>
      <c r="L22" s="12">
        <v>15.58</v>
      </c>
      <c r="M22" s="22">
        <v>42339</v>
      </c>
      <c r="N22" s="12">
        <v>39.585000000000008</v>
      </c>
      <c r="O22" s="13">
        <v>14</v>
      </c>
      <c r="P22" s="12">
        <v>8.1199999999999992</v>
      </c>
      <c r="Q22" s="22">
        <v>42353</v>
      </c>
      <c r="R22" s="12">
        <v>6.1951397849462371</v>
      </c>
      <c r="S22" s="12">
        <v>24.270147859473415</v>
      </c>
    </row>
    <row r="23" spans="1:19" ht="13.5" thickTop="1" x14ac:dyDescent="0.2">
      <c r="A23" s="2" t="s">
        <v>30</v>
      </c>
      <c r="B23" s="41">
        <v>8.0416738543266746</v>
      </c>
      <c r="C23" s="41">
        <v>18.958652457757299</v>
      </c>
      <c r="D23" s="41">
        <v>13.145995878269543</v>
      </c>
      <c r="E23" s="41">
        <v>34.11</v>
      </c>
      <c r="F23" s="42">
        <v>41837</v>
      </c>
      <c r="G23" s="41">
        <v>-3.41</v>
      </c>
      <c r="H23" s="42">
        <v>41674</v>
      </c>
      <c r="I23" s="41">
        <v>73.22849398228152</v>
      </c>
      <c r="J23" s="41">
        <v>5485.6080000000002</v>
      </c>
      <c r="K23" s="41">
        <v>2.4019376092069895</v>
      </c>
      <c r="L23" s="41">
        <v>20.97</v>
      </c>
      <c r="M23" s="42">
        <v>41780</v>
      </c>
      <c r="N23" s="41">
        <v>582.20900000000006</v>
      </c>
      <c r="O23" s="43">
        <v>148</v>
      </c>
      <c r="P23" s="41">
        <v>80.185000000000002</v>
      </c>
      <c r="Q23" s="42">
        <v>41972</v>
      </c>
      <c r="R23" s="41">
        <v>14.152768990415389</v>
      </c>
      <c r="S23" s="41">
        <v>1054.9549723032235</v>
      </c>
    </row>
    <row r="26" spans="1:19" x14ac:dyDescent="0.2">
      <c r="A26" s="5" t="s">
        <v>31</v>
      </c>
      <c r="B26" s="5"/>
      <c r="C26" s="5"/>
    </row>
    <row r="28" spans="1:19" x14ac:dyDescent="0.2">
      <c r="B28" s="1" t="s">
        <v>32</v>
      </c>
      <c r="F28" s="1">
        <v>-0.23699999999999999</v>
      </c>
      <c r="G28" s="1" t="s">
        <v>25</v>
      </c>
      <c r="H28" s="20">
        <v>41996</v>
      </c>
      <c r="I28" s="14"/>
    </row>
    <row r="29" spans="1:19" x14ac:dyDescent="0.2">
      <c r="B29" s="1" t="s">
        <v>33</v>
      </c>
      <c r="F29" s="1">
        <v>-0.63700000000000001</v>
      </c>
      <c r="G29" s="1" t="s">
        <v>25</v>
      </c>
      <c r="H29" s="20">
        <v>41722</v>
      </c>
      <c r="I29" s="14"/>
    </row>
    <row r="30" spans="1:19" x14ac:dyDescent="0.2">
      <c r="B30" s="1" t="s">
        <v>34</v>
      </c>
      <c r="F30" s="3">
        <v>273</v>
      </c>
      <c r="G30" s="1" t="s">
        <v>35</v>
      </c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</row>
    <row r="34" spans="2:7" x14ac:dyDescent="0.2">
      <c r="B34" s="1">
        <v>-1</v>
      </c>
      <c r="C34" s="1" t="s">
        <v>40</v>
      </c>
      <c r="D34" s="45">
        <v>0</v>
      </c>
      <c r="E34" s="1" t="s">
        <v>25</v>
      </c>
      <c r="F34" s="4">
        <v>6</v>
      </c>
      <c r="G34" s="1" t="s">
        <v>35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25</v>
      </c>
      <c r="F35" s="4">
        <v>5</v>
      </c>
      <c r="G35" s="1" t="s">
        <v>35</v>
      </c>
    </row>
    <row r="36" spans="2:7" x14ac:dyDescent="0.2">
      <c r="B36" s="4">
        <v>-5</v>
      </c>
      <c r="C36" s="4" t="s">
        <v>41</v>
      </c>
      <c r="D36" s="45">
        <v>-2.5</v>
      </c>
      <c r="E36" s="1" t="s">
        <v>25</v>
      </c>
      <c r="F36" s="4">
        <v>4</v>
      </c>
      <c r="G36" s="1" t="s">
        <v>35</v>
      </c>
    </row>
    <row r="37" spans="2:7" x14ac:dyDescent="0.2">
      <c r="C37" s="4" t="s">
        <v>42</v>
      </c>
      <c r="D37" s="45">
        <v>-5</v>
      </c>
      <c r="E37" s="1" t="s">
        <v>25</v>
      </c>
      <c r="F37" s="4">
        <v>0</v>
      </c>
      <c r="G37" s="1" t="s">
        <v>35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7" zoomScaleNormal="100" workbookViewId="0">
      <selection activeCell="O34" sqref="O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57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0.72180645161290324</v>
      </c>
      <c r="C11" s="10">
        <v>9.4853548387096751</v>
      </c>
      <c r="D11" s="10">
        <v>4.756288306451613</v>
      </c>
      <c r="E11" s="10">
        <v>16.13</v>
      </c>
      <c r="F11" s="21">
        <v>42744</v>
      </c>
      <c r="G11" s="10">
        <v>-3.403</v>
      </c>
      <c r="H11" s="21">
        <v>42753</v>
      </c>
      <c r="I11" s="10">
        <v>81.166498655913969</v>
      </c>
      <c r="J11" s="10">
        <v>206.25699999999998</v>
      </c>
      <c r="K11" s="10">
        <v>2.9546169354838709</v>
      </c>
      <c r="L11" s="10">
        <v>17.05</v>
      </c>
      <c r="M11" s="21">
        <v>42765</v>
      </c>
      <c r="N11" s="10">
        <v>43.442000000000007</v>
      </c>
      <c r="O11" s="19">
        <v>13</v>
      </c>
      <c r="P11" s="10">
        <v>21.315000000000001</v>
      </c>
      <c r="Q11" s="21">
        <v>42765</v>
      </c>
      <c r="R11" s="10">
        <v>3.4226532258064508</v>
      </c>
      <c r="S11" s="10">
        <v>29.300260920133205</v>
      </c>
    </row>
    <row r="12" spans="1:20" x14ac:dyDescent="0.2">
      <c r="A12" s="2" t="s">
        <v>1</v>
      </c>
      <c r="B12" s="10">
        <v>0.83982142857142861</v>
      </c>
      <c r="C12" s="10">
        <v>7.4561428571428578</v>
      </c>
      <c r="D12" s="10">
        <v>4.0135416666666668</v>
      </c>
      <c r="E12" s="10">
        <v>13.71</v>
      </c>
      <c r="F12" s="21">
        <v>42423</v>
      </c>
      <c r="G12" s="10">
        <v>-6.1760000000000002</v>
      </c>
      <c r="H12" s="21">
        <v>42406</v>
      </c>
      <c r="I12" s="10">
        <v>88.625944940476188</v>
      </c>
      <c r="J12" s="10">
        <v>220.30500000000004</v>
      </c>
      <c r="K12" s="10">
        <v>3.760357142857143</v>
      </c>
      <c r="L12" s="10">
        <v>17.350000000000001</v>
      </c>
      <c r="M12" s="21">
        <v>42403</v>
      </c>
      <c r="N12" s="10">
        <v>55.216000000000001</v>
      </c>
      <c r="O12" s="19">
        <v>19</v>
      </c>
      <c r="P12" s="10">
        <v>8.7289999999999992</v>
      </c>
      <c r="Q12" s="21">
        <v>42414</v>
      </c>
      <c r="R12" s="10">
        <v>4.2856227678571432</v>
      </c>
      <c r="S12" s="10">
        <v>27.218516561593251</v>
      </c>
    </row>
    <row r="13" spans="1:20" x14ac:dyDescent="0.2">
      <c r="A13" s="2" t="s">
        <v>2</v>
      </c>
      <c r="B13" s="10">
        <v>4.2650645161290326</v>
      </c>
      <c r="C13" s="10">
        <v>14.30358064516129</v>
      </c>
      <c r="D13" s="10">
        <v>8.8631411290322593</v>
      </c>
      <c r="E13" s="10">
        <v>22.85</v>
      </c>
      <c r="F13" s="21">
        <v>42439</v>
      </c>
      <c r="G13" s="10">
        <v>-3.4000000000000002E-2</v>
      </c>
      <c r="H13" s="21">
        <v>42446</v>
      </c>
      <c r="I13" s="10">
        <v>75.623971774193564</v>
      </c>
      <c r="J13" s="10">
        <v>402.49600000000004</v>
      </c>
      <c r="K13" s="10">
        <v>2.7984892473118284</v>
      </c>
      <c r="L13" s="10">
        <v>14.7</v>
      </c>
      <c r="M13" s="21">
        <v>42443</v>
      </c>
      <c r="N13" s="10">
        <v>109.41699999999999</v>
      </c>
      <c r="O13" s="19">
        <v>14</v>
      </c>
      <c r="P13" s="10">
        <v>35.931000000000004</v>
      </c>
      <c r="Q13" s="21">
        <v>42452</v>
      </c>
      <c r="R13" s="10">
        <v>8.1885215053763449</v>
      </c>
      <c r="S13" s="10">
        <v>67.110044979304945</v>
      </c>
    </row>
    <row r="14" spans="1:20" x14ac:dyDescent="0.2">
      <c r="A14" s="2" t="s">
        <v>3</v>
      </c>
      <c r="B14" s="10">
        <v>6.0264333333333333</v>
      </c>
      <c r="C14" s="10">
        <v>17.8</v>
      </c>
      <c r="D14" s="10">
        <v>11.899959027777777</v>
      </c>
      <c r="E14" s="10">
        <v>22.92</v>
      </c>
      <c r="F14" s="21">
        <v>42474</v>
      </c>
      <c r="G14" s="10">
        <v>1.863</v>
      </c>
      <c r="H14" s="21">
        <v>42466</v>
      </c>
      <c r="I14" s="10">
        <v>72.142194444444442</v>
      </c>
      <c r="J14" s="46">
        <v>575.74800000000005</v>
      </c>
      <c r="K14" s="10">
        <v>2.5928687499999996</v>
      </c>
      <c r="L14" s="10">
        <v>13.43</v>
      </c>
      <c r="M14" s="21">
        <v>42474</v>
      </c>
      <c r="N14" s="10">
        <v>45.875999999999998</v>
      </c>
      <c r="O14" s="19">
        <v>11</v>
      </c>
      <c r="P14" s="10">
        <v>17.455999999999996</v>
      </c>
      <c r="Q14" s="21">
        <v>42478</v>
      </c>
      <c r="R14" s="10">
        <v>12.616916666666667</v>
      </c>
      <c r="S14" s="10">
        <v>98.811135929140789</v>
      </c>
      <c r="T14" s="23"/>
    </row>
    <row r="15" spans="1:20" x14ac:dyDescent="0.2">
      <c r="A15" s="2" t="s">
        <v>4</v>
      </c>
      <c r="B15" s="10">
        <v>8.8825161290322576</v>
      </c>
      <c r="C15" s="10">
        <v>22.020645161290318</v>
      </c>
      <c r="D15" s="10">
        <v>15.35269690860215</v>
      </c>
      <c r="E15" s="10">
        <v>29.76</v>
      </c>
      <c r="F15" s="21">
        <v>42503</v>
      </c>
      <c r="G15" s="10">
        <v>4.9560000000000004</v>
      </c>
      <c r="H15" s="21">
        <v>42512</v>
      </c>
      <c r="I15" s="10">
        <v>66.785383064516139</v>
      </c>
      <c r="J15" s="10">
        <v>707.90500000000009</v>
      </c>
      <c r="K15" s="10">
        <v>2.3683803763440858</v>
      </c>
      <c r="L15" s="10">
        <v>13.03</v>
      </c>
      <c r="M15" s="21">
        <v>42494</v>
      </c>
      <c r="N15" s="10">
        <v>1.0150000000000001</v>
      </c>
      <c r="O15" s="19">
        <v>3</v>
      </c>
      <c r="P15" s="10">
        <v>0.40600000000000003</v>
      </c>
      <c r="Q15" s="21">
        <v>42493</v>
      </c>
      <c r="R15" s="10">
        <v>16.75364247311828</v>
      </c>
      <c r="S15" s="10">
        <v>132.25850226117851</v>
      </c>
      <c r="T15" s="23"/>
    </row>
    <row r="16" spans="1:20" x14ac:dyDescent="0.2">
      <c r="A16" s="2" t="s">
        <v>5</v>
      </c>
      <c r="B16" s="10">
        <v>12.243333333333336</v>
      </c>
      <c r="C16" s="10">
        <v>27.278666666666663</v>
      </c>
      <c r="D16" s="10">
        <v>19.483263888888889</v>
      </c>
      <c r="E16" s="10">
        <v>36.270000000000003</v>
      </c>
      <c r="F16" s="21">
        <v>42551</v>
      </c>
      <c r="G16" s="10">
        <v>8.74</v>
      </c>
      <c r="H16" s="21">
        <v>42545</v>
      </c>
      <c r="I16" s="10">
        <v>67.268270833333332</v>
      </c>
      <c r="J16" s="10">
        <v>752.6579999999999</v>
      </c>
      <c r="K16" s="10">
        <v>1.7637979166666671</v>
      </c>
      <c r="L16" s="10">
        <v>11.27</v>
      </c>
      <c r="M16" s="21">
        <v>42534</v>
      </c>
      <c r="N16" s="10">
        <v>74.703999999999994</v>
      </c>
      <c r="O16" s="19">
        <v>8</v>
      </c>
      <c r="P16" s="10">
        <v>27.811</v>
      </c>
      <c r="Q16" s="21">
        <v>42531</v>
      </c>
      <c r="R16" s="10">
        <v>21.208750000000002</v>
      </c>
      <c r="S16" s="10">
        <v>153.96090511126772</v>
      </c>
    </row>
    <row r="17" spans="1:20" x14ac:dyDescent="0.2">
      <c r="A17" s="2" t="s">
        <v>6</v>
      </c>
      <c r="B17" s="10">
        <v>15.819032258064517</v>
      </c>
      <c r="C17" s="10">
        <v>30.893225806451607</v>
      </c>
      <c r="D17" s="10">
        <v>22.608709677419355</v>
      </c>
      <c r="E17" s="10">
        <v>36.270000000000003</v>
      </c>
      <c r="F17" s="21">
        <v>42552</v>
      </c>
      <c r="G17" s="10">
        <v>11.34</v>
      </c>
      <c r="H17" s="21">
        <v>42560</v>
      </c>
      <c r="I17" s="10">
        <v>61.273881944444447</v>
      </c>
      <c r="J17" s="10">
        <v>778.00399999999991</v>
      </c>
      <c r="K17" s="10">
        <v>2.0430362903225809</v>
      </c>
      <c r="L17" s="10">
        <v>14.01</v>
      </c>
      <c r="M17" s="21">
        <v>42572</v>
      </c>
      <c r="N17" s="10">
        <v>42.019999999999996</v>
      </c>
      <c r="O17" s="19">
        <v>7</v>
      </c>
      <c r="P17" s="10">
        <v>17.862999999999996</v>
      </c>
      <c r="Q17" s="21">
        <v>42582</v>
      </c>
      <c r="R17" s="10">
        <v>25.517224462365593</v>
      </c>
      <c r="S17" s="10">
        <v>181.20293888245678</v>
      </c>
    </row>
    <row r="18" spans="1:20" x14ac:dyDescent="0.2">
      <c r="A18" s="2" t="s">
        <v>7</v>
      </c>
      <c r="B18" s="10">
        <v>14.343225806451617</v>
      </c>
      <c r="C18" s="10">
        <v>28.675483870967742</v>
      </c>
      <c r="D18" s="10">
        <v>21.298198637680166</v>
      </c>
      <c r="E18" s="10">
        <v>34.72</v>
      </c>
      <c r="F18" s="21">
        <v>42609</v>
      </c>
      <c r="G18" s="10">
        <v>9.33</v>
      </c>
      <c r="H18" s="21">
        <v>42598</v>
      </c>
      <c r="I18" s="10">
        <v>59.439427083333335</v>
      </c>
      <c r="J18" s="10">
        <v>686.59299999999973</v>
      </c>
      <c r="K18" s="10">
        <v>2.2544932794623653</v>
      </c>
      <c r="L18" s="10">
        <v>16.760000000000002</v>
      </c>
      <c r="M18" s="21">
        <v>42613</v>
      </c>
      <c r="N18" s="10">
        <v>14.616</v>
      </c>
      <c r="O18" s="19">
        <v>9</v>
      </c>
      <c r="P18" s="10">
        <v>7.3079999999999998</v>
      </c>
      <c r="Q18" s="21">
        <v>42613</v>
      </c>
      <c r="R18" s="10">
        <v>24.132244623655914</v>
      </c>
      <c r="S18" s="47">
        <v>158.19438650881727</v>
      </c>
      <c r="T18" s="50"/>
    </row>
    <row r="19" spans="1:20" x14ac:dyDescent="0.2">
      <c r="A19" s="2" t="s">
        <v>8</v>
      </c>
      <c r="B19" s="10">
        <v>10.5213</v>
      </c>
      <c r="C19" s="10">
        <v>22.842000000000002</v>
      </c>
      <c r="D19" s="10">
        <v>16.324281247777783</v>
      </c>
      <c r="E19" s="10">
        <v>27.94</v>
      </c>
      <c r="F19" s="21">
        <v>42634</v>
      </c>
      <c r="G19" s="10">
        <v>6.9109999999999996</v>
      </c>
      <c r="H19" s="21">
        <v>42641</v>
      </c>
      <c r="I19" s="10">
        <v>66.684215278888885</v>
      </c>
      <c r="J19" s="10">
        <v>489.54099999999994</v>
      </c>
      <c r="K19" s="10">
        <v>2.0070243054444448</v>
      </c>
      <c r="L19" s="10">
        <v>13.52</v>
      </c>
      <c r="M19" s="21">
        <v>42629</v>
      </c>
      <c r="N19" s="10">
        <v>18.269999999999996</v>
      </c>
      <c r="O19" s="19">
        <v>13</v>
      </c>
      <c r="P19" s="10">
        <v>7.3079999999999998</v>
      </c>
      <c r="Q19" s="21">
        <v>42615</v>
      </c>
      <c r="R19" s="10">
        <v>18.377243057777779</v>
      </c>
      <c r="S19" s="47">
        <v>95.703848348360196</v>
      </c>
      <c r="T19" s="50"/>
    </row>
    <row r="20" spans="1:20" x14ac:dyDescent="0.2">
      <c r="A20" s="2" t="s">
        <v>9</v>
      </c>
      <c r="B20" s="10">
        <v>8.0270967741935486</v>
      </c>
      <c r="C20" s="10">
        <v>18.253870967741936</v>
      </c>
      <c r="D20" s="10">
        <v>12.868045026881719</v>
      </c>
      <c r="E20" s="10">
        <v>25.39</v>
      </c>
      <c r="F20" s="21">
        <v>42648</v>
      </c>
      <c r="G20" s="10">
        <v>1.4490000000000001</v>
      </c>
      <c r="H20" s="21">
        <v>42658</v>
      </c>
      <c r="I20" s="10">
        <v>75.803958076536475</v>
      </c>
      <c r="J20" s="10">
        <v>331.2299999999999</v>
      </c>
      <c r="K20" s="10">
        <v>2.1944845430107529</v>
      </c>
      <c r="L20" s="10">
        <v>11.86</v>
      </c>
      <c r="M20" s="21">
        <v>42663</v>
      </c>
      <c r="N20" s="10">
        <v>33.089000000000006</v>
      </c>
      <c r="O20" s="19">
        <v>11</v>
      </c>
      <c r="P20" s="10">
        <v>13.398</v>
      </c>
      <c r="Q20" s="21">
        <v>42655</v>
      </c>
      <c r="R20" s="10">
        <v>13.571363575268819</v>
      </c>
      <c r="S20" s="47">
        <v>59.019978766651057</v>
      </c>
      <c r="T20" s="50"/>
    </row>
    <row r="21" spans="1:20" x14ac:dyDescent="0.2">
      <c r="A21" s="2" t="s">
        <v>10</v>
      </c>
      <c r="B21" s="10">
        <v>5.8166333333333338</v>
      </c>
      <c r="C21" s="10">
        <v>13.929633333333332</v>
      </c>
      <c r="D21" s="10">
        <v>9.5105298611111113</v>
      </c>
      <c r="E21" s="10">
        <v>21.36</v>
      </c>
      <c r="F21" s="21">
        <v>42680</v>
      </c>
      <c r="G21" s="10">
        <v>0.16900000000000001</v>
      </c>
      <c r="H21" s="21">
        <v>42697</v>
      </c>
      <c r="I21" s="10">
        <v>84.073243055555551</v>
      </c>
      <c r="J21" s="10">
        <v>210.65200000000004</v>
      </c>
      <c r="K21" s="10">
        <v>2.476207638888889</v>
      </c>
      <c r="L21" s="10">
        <v>18.62</v>
      </c>
      <c r="M21" s="21">
        <v>42699</v>
      </c>
      <c r="N21" s="10">
        <v>44.051000000000002</v>
      </c>
      <c r="O21" s="19">
        <v>16</v>
      </c>
      <c r="P21" s="10">
        <v>17.458000000000002</v>
      </c>
      <c r="Q21" s="21">
        <v>42676</v>
      </c>
      <c r="R21" s="10">
        <v>9.6378263888888878</v>
      </c>
      <c r="S21" s="10">
        <v>31.466408743002674</v>
      </c>
    </row>
    <row r="22" spans="1:20" ht="13.5" thickBot="1" x14ac:dyDescent="0.25">
      <c r="A22" s="11" t="s">
        <v>11</v>
      </c>
      <c r="B22" s="12">
        <v>2.5547096774193543</v>
      </c>
      <c r="C22" s="12">
        <v>9.3428064516129012</v>
      </c>
      <c r="D22" s="12">
        <v>5.6846413006177077</v>
      </c>
      <c r="E22" s="12">
        <v>15.6</v>
      </c>
      <c r="F22" s="22">
        <v>42720</v>
      </c>
      <c r="G22" s="12">
        <v>-0.98199999999999998</v>
      </c>
      <c r="H22" s="22">
        <v>42727</v>
      </c>
      <c r="I22" s="12">
        <v>89.22725263097692</v>
      </c>
      <c r="J22" s="12">
        <v>160.64100000000002</v>
      </c>
      <c r="K22" s="12">
        <v>1.43130573667353</v>
      </c>
      <c r="L22" s="12">
        <v>13.33</v>
      </c>
      <c r="M22" s="22">
        <v>42732</v>
      </c>
      <c r="N22" s="12">
        <v>4.4659999999999984</v>
      </c>
      <c r="O22" s="13">
        <v>16</v>
      </c>
      <c r="P22" s="12">
        <v>0.60899999999999999</v>
      </c>
      <c r="Q22" s="22">
        <v>42716</v>
      </c>
      <c r="R22" s="12">
        <v>6.1094435769846722</v>
      </c>
      <c r="S22" s="12">
        <v>15.992096952349989</v>
      </c>
    </row>
    <row r="23" spans="1:20" ht="13.5" thickTop="1" x14ac:dyDescent="0.2">
      <c r="A23" s="2" t="s">
        <v>30</v>
      </c>
      <c r="B23" s="10">
        <v>7.5050810867895548</v>
      </c>
      <c r="C23" s="10">
        <v>18.52345088325653</v>
      </c>
      <c r="D23" s="10">
        <v>12.721941389908933</v>
      </c>
      <c r="E23" s="10">
        <v>36.270000000000003</v>
      </c>
      <c r="F23" s="21">
        <v>42185</v>
      </c>
      <c r="G23" s="10">
        <v>-6.1760000000000002</v>
      </c>
      <c r="H23" s="21">
        <v>42041</v>
      </c>
      <c r="I23" s="10">
        <v>74.009520148551118</v>
      </c>
      <c r="J23" s="46">
        <v>5522.0299999999988</v>
      </c>
      <c r="K23" s="10">
        <v>2.387088513538846</v>
      </c>
      <c r="L23" s="10">
        <v>18.62</v>
      </c>
      <c r="M23" s="21">
        <v>42333</v>
      </c>
      <c r="N23" s="10">
        <v>486.1819999999999</v>
      </c>
      <c r="O23" s="19">
        <v>140</v>
      </c>
      <c r="P23" s="10">
        <v>35.931000000000004</v>
      </c>
      <c r="Q23" s="21">
        <v>42086</v>
      </c>
      <c r="R23" s="10">
        <v>13.651787693647213</v>
      </c>
      <c r="S23" s="10">
        <v>1050.2390239642566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-0.43099999999999999</v>
      </c>
      <c r="G28" s="1" t="s">
        <v>25</v>
      </c>
      <c r="H28" s="20">
        <v>42339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-3.4000000000000002E-2</v>
      </c>
      <c r="G29" s="1" t="s">
        <v>25</v>
      </c>
      <c r="H29" s="20">
        <v>42080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258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11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11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V13" sqref="V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62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3.0926129032258074</v>
      </c>
      <c r="C11" s="10">
        <v>9.713967741935484</v>
      </c>
      <c r="D11" s="10">
        <v>6.3098944892473119</v>
      </c>
      <c r="E11" s="10">
        <v>16.8</v>
      </c>
      <c r="F11" s="21">
        <v>42743</v>
      </c>
      <c r="G11" s="10">
        <v>-1.9870000000000001</v>
      </c>
      <c r="H11" s="21">
        <v>42752</v>
      </c>
      <c r="I11" s="10">
        <v>84.896841397849471</v>
      </c>
      <c r="J11" s="10">
        <v>160.595</v>
      </c>
      <c r="K11" s="10">
        <v>2.0256418010752686</v>
      </c>
      <c r="L11" s="10">
        <v>16.27</v>
      </c>
      <c r="M11" s="21">
        <v>42746</v>
      </c>
      <c r="N11" s="10">
        <v>76.125000000000014</v>
      </c>
      <c r="O11" s="19">
        <v>21</v>
      </c>
      <c r="P11" s="10">
        <v>25.780999999999995</v>
      </c>
      <c r="Q11" s="21">
        <v>42739</v>
      </c>
      <c r="R11" s="10">
        <v>5.8920887096774193</v>
      </c>
      <c r="S11" s="10">
        <v>25.055109568617755</v>
      </c>
    </row>
    <row r="12" spans="1:20" x14ac:dyDescent="0.2">
      <c r="A12" s="2" t="s">
        <v>1</v>
      </c>
      <c r="B12" s="10">
        <v>2.1460689655172414</v>
      </c>
      <c r="C12" s="10">
        <v>10.701896551724138</v>
      </c>
      <c r="D12" s="10">
        <v>6.0929949712643667</v>
      </c>
      <c r="E12" s="10">
        <v>19.02</v>
      </c>
      <c r="F12" s="21">
        <v>42413</v>
      </c>
      <c r="G12" s="10">
        <v>-4.62</v>
      </c>
      <c r="H12" s="21">
        <v>42417</v>
      </c>
      <c r="I12" s="10">
        <v>79.713340517241392</v>
      </c>
      <c r="J12" s="10">
        <v>270.81400000000002</v>
      </c>
      <c r="K12" s="10">
        <v>3.1548268678160927</v>
      </c>
      <c r="L12" s="10">
        <v>23.03</v>
      </c>
      <c r="M12" s="21">
        <v>42409</v>
      </c>
      <c r="N12" s="10">
        <v>91.959000000000003</v>
      </c>
      <c r="O12" s="19">
        <v>17</v>
      </c>
      <c r="P12" s="10">
        <v>28.013999999999999</v>
      </c>
      <c r="Q12" s="21">
        <v>42410</v>
      </c>
      <c r="R12" s="10">
        <v>6.09189224137931</v>
      </c>
      <c r="S12" s="10">
        <v>41.271594919290933</v>
      </c>
    </row>
    <row r="13" spans="1:20" x14ac:dyDescent="0.2">
      <c r="A13" s="2" t="s">
        <v>2</v>
      </c>
      <c r="B13" s="10">
        <v>2.6290322580645156</v>
      </c>
      <c r="C13" s="10">
        <v>11.289096774193546</v>
      </c>
      <c r="D13" s="10">
        <v>6.5886384408602137</v>
      </c>
      <c r="E13" s="10">
        <v>21.84</v>
      </c>
      <c r="F13" s="21">
        <v>42459</v>
      </c>
      <c r="G13" s="10">
        <v>-0.84699999999999998</v>
      </c>
      <c r="H13" s="21">
        <v>42444</v>
      </c>
      <c r="I13" s="10">
        <v>77.648353494623663</v>
      </c>
      <c r="J13" s="10">
        <v>376.73300000000006</v>
      </c>
      <c r="K13" s="10">
        <v>3.3462016129032262</v>
      </c>
      <c r="L13" s="10">
        <v>15.88</v>
      </c>
      <c r="M13" s="21">
        <v>42433</v>
      </c>
      <c r="N13" s="10">
        <v>63.336000000000006</v>
      </c>
      <c r="O13" s="19">
        <v>14</v>
      </c>
      <c r="P13" s="10">
        <v>15.224999999999996</v>
      </c>
      <c r="Q13" s="21">
        <v>42439</v>
      </c>
      <c r="R13" s="10">
        <v>7.1407936827956986</v>
      </c>
      <c r="S13" s="10">
        <v>60.034636081932028</v>
      </c>
    </row>
    <row r="14" spans="1:20" x14ac:dyDescent="0.2">
      <c r="A14" s="2" t="s">
        <v>3</v>
      </c>
      <c r="B14" s="10">
        <v>4.1339666666666668</v>
      </c>
      <c r="C14" s="10">
        <v>15.197333333333336</v>
      </c>
      <c r="D14" s="10">
        <v>9.4410312500000035</v>
      </c>
      <c r="E14" s="10">
        <v>21.16</v>
      </c>
      <c r="F14" s="21">
        <v>42475</v>
      </c>
      <c r="G14" s="10">
        <v>-2.1890000000000001</v>
      </c>
      <c r="H14" s="21">
        <v>42462</v>
      </c>
      <c r="I14" s="10">
        <v>72.433937500000013</v>
      </c>
      <c r="J14" s="46">
        <v>527.83600000000001</v>
      </c>
      <c r="K14" s="10">
        <v>2.7147180555555552</v>
      </c>
      <c r="L14" s="10">
        <v>21.36</v>
      </c>
      <c r="M14" s="21">
        <v>42476</v>
      </c>
      <c r="N14" s="10">
        <v>28.014000000000003</v>
      </c>
      <c r="O14" s="19">
        <v>15</v>
      </c>
      <c r="P14" s="10">
        <v>12.789</v>
      </c>
      <c r="Q14" s="21">
        <v>42464</v>
      </c>
      <c r="R14" s="10">
        <v>11.322011805555555</v>
      </c>
      <c r="S14" s="10">
        <v>85.815912377842025</v>
      </c>
      <c r="T14" s="23"/>
    </row>
    <row r="15" spans="1:20" x14ac:dyDescent="0.2">
      <c r="A15" s="2" t="s">
        <v>4</v>
      </c>
      <c r="B15" s="10">
        <v>7.055612903225807</v>
      </c>
      <c r="C15" s="10">
        <v>19.953870967741931</v>
      </c>
      <c r="D15" s="10">
        <v>13.346237231182796</v>
      </c>
      <c r="E15" s="10">
        <v>29.45</v>
      </c>
      <c r="F15" s="21">
        <v>42511</v>
      </c>
      <c r="G15" s="10">
        <v>0.50800000000000001</v>
      </c>
      <c r="H15" s="21">
        <v>42492</v>
      </c>
      <c r="I15" s="10">
        <v>72.156485215053749</v>
      </c>
      <c r="J15" s="10">
        <v>665.2639999999999</v>
      </c>
      <c r="K15" s="10">
        <v>2.3891875000000002</v>
      </c>
      <c r="L15" s="10">
        <v>14.9</v>
      </c>
      <c r="M15" s="21">
        <v>42498</v>
      </c>
      <c r="N15" s="10">
        <v>52.374000000000009</v>
      </c>
      <c r="O15" s="19">
        <v>13</v>
      </c>
      <c r="P15" s="10">
        <v>17.661000000000001</v>
      </c>
      <c r="Q15" s="21">
        <v>42502</v>
      </c>
      <c r="R15" s="10">
        <v>16.03534274193548</v>
      </c>
      <c r="S15" s="10">
        <v>117.41607163018666</v>
      </c>
      <c r="T15" s="23"/>
    </row>
    <row r="16" spans="1:20" x14ac:dyDescent="0.2">
      <c r="A16" s="2" t="s">
        <v>5</v>
      </c>
      <c r="B16" s="10">
        <v>11.024699999999999</v>
      </c>
      <c r="C16" s="10">
        <v>26.241333333333333</v>
      </c>
      <c r="D16" s="10">
        <v>18.179186111111115</v>
      </c>
      <c r="E16" s="10">
        <v>34.590000000000003</v>
      </c>
      <c r="F16" s="21">
        <v>42543</v>
      </c>
      <c r="G16" s="10">
        <v>5.1509999999999998</v>
      </c>
      <c r="H16" s="21">
        <v>42522</v>
      </c>
      <c r="I16" s="10">
        <v>63.180034722222231</v>
      </c>
      <c r="J16" s="10">
        <v>741.35100000000011</v>
      </c>
      <c r="K16" s="10">
        <v>1.9881576388888893</v>
      </c>
      <c r="L16" s="10">
        <v>14.11</v>
      </c>
      <c r="M16" s="21">
        <v>42535</v>
      </c>
      <c r="N16" s="10">
        <v>11.773999999999999</v>
      </c>
      <c r="O16" s="19">
        <v>7</v>
      </c>
      <c r="P16" s="10">
        <v>3.6540000000000004</v>
      </c>
      <c r="Q16" s="21">
        <v>42538</v>
      </c>
      <c r="R16" s="10">
        <v>21.62071527777778</v>
      </c>
      <c r="S16" s="10">
        <v>155.00201931184955</v>
      </c>
    </row>
    <row r="17" spans="1:20" x14ac:dyDescent="0.2">
      <c r="A17" s="2" t="s">
        <v>6</v>
      </c>
      <c r="B17" s="10">
        <v>13.859612903225806</v>
      </c>
      <c r="C17" s="10">
        <v>29.002258064516131</v>
      </c>
      <c r="D17" s="10">
        <v>20.933474462365592</v>
      </c>
      <c r="E17" s="10">
        <v>36.130000000000003</v>
      </c>
      <c r="F17" s="21">
        <v>42570</v>
      </c>
      <c r="G17" s="10">
        <v>6.1669999999999998</v>
      </c>
      <c r="H17" s="21">
        <v>42566</v>
      </c>
      <c r="I17" s="10">
        <v>61.294180107526884</v>
      </c>
      <c r="J17" s="10">
        <v>762.75700000000006</v>
      </c>
      <c r="K17" s="10">
        <v>2.1905672043010749</v>
      </c>
      <c r="L17" s="10">
        <v>13.33</v>
      </c>
      <c r="M17" s="21">
        <v>42565</v>
      </c>
      <c r="N17" s="10">
        <v>28.823999999999998</v>
      </c>
      <c r="O17" s="19">
        <v>6</v>
      </c>
      <c r="P17" s="10">
        <v>13.600999999999999</v>
      </c>
      <c r="Q17" s="21">
        <v>42555</v>
      </c>
      <c r="R17" s="10">
        <v>25.525705645161299</v>
      </c>
      <c r="S17" s="10">
        <v>172.21286992685592</v>
      </c>
    </row>
    <row r="18" spans="1:20" x14ac:dyDescent="0.2">
      <c r="A18" s="2" t="s">
        <v>7</v>
      </c>
      <c r="B18" s="10">
        <v>13.58935483870968</v>
      </c>
      <c r="C18" s="10">
        <v>29.725806451612907</v>
      </c>
      <c r="D18" s="10">
        <v>21.475147849462363</v>
      </c>
      <c r="E18" s="10">
        <v>34.18</v>
      </c>
      <c r="F18" s="21">
        <v>42585</v>
      </c>
      <c r="G18" s="10">
        <v>8.86</v>
      </c>
      <c r="H18" s="21">
        <v>42594</v>
      </c>
      <c r="I18" s="10">
        <v>54.273830645161283</v>
      </c>
      <c r="J18" s="10">
        <v>739.08799999999997</v>
      </c>
      <c r="K18" s="10">
        <v>2.4924301075268813</v>
      </c>
      <c r="L18" s="10">
        <v>12.05</v>
      </c>
      <c r="M18" s="21">
        <v>42607</v>
      </c>
      <c r="N18" s="10">
        <v>1.8270000000000002</v>
      </c>
      <c r="O18" s="19">
        <v>2</v>
      </c>
      <c r="P18" s="10">
        <v>1.2180000000000002</v>
      </c>
      <c r="Q18" s="21">
        <v>42597</v>
      </c>
      <c r="R18" s="10">
        <v>26.280181451612904</v>
      </c>
      <c r="S18" s="47">
        <v>178.32994070785045</v>
      </c>
      <c r="T18" s="50"/>
    </row>
    <row r="19" spans="1:20" x14ac:dyDescent="0.2">
      <c r="A19" s="2" t="s">
        <v>8</v>
      </c>
      <c r="B19" s="10">
        <v>12.433566666666668</v>
      </c>
      <c r="C19" s="10">
        <v>25.86066666666667</v>
      </c>
      <c r="D19" s="10">
        <v>18.96865277777777</v>
      </c>
      <c r="E19" s="10">
        <v>35.86</v>
      </c>
      <c r="F19" s="21">
        <v>42619</v>
      </c>
      <c r="G19" s="10">
        <v>7.383</v>
      </c>
      <c r="H19" s="21">
        <v>42634</v>
      </c>
      <c r="I19" s="10">
        <v>61.611680555555559</v>
      </c>
      <c r="J19" s="10">
        <v>499.27399999999989</v>
      </c>
      <c r="K19" s="10">
        <v>2.2490638888888888</v>
      </c>
      <c r="L19" s="10">
        <v>17.05</v>
      </c>
      <c r="M19" s="21">
        <v>42626</v>
      </c>
      <c r="N19" s="10">
        <v>4.8720000000000008</v>
      </c>
      <c r="O19" s="19">
        <v>5</v>
      </c>
      <c r="P19" s="10">
        <v>2.8420000000000001</v>
      </c>
      <c r="Q19" s="21">
        <v>42628</v>
      </c>
      <c r="R19" s="10">
        <v>22.297166666666666</v>
      </c>
      <c r="S19" s="47">
        <v>112.27705207850899</v>
      </c>
      <c r="T19" s="50"/>
    </row>
    <row r="20" spans="1:20" x14ac:dyDescent="0.2">
      <c r="A20" s="2" t="s">
        <v>9</v>
      </c>
      <c r="B20" s="10">
        <v>7.919741935483871</v>
      </c>
      <c r="C20" s="10">
        <v>19.625483870967741</v>
      </c>
      <c r="D20" s="10">
        <v>13.45488978494623</v>
      </c>
      <c r="E20" s="10">
        <v>27.53</v>
      </c>
      <c r="F20" s="21">
        <v>42647</v>
      </c>
      <c r="G20" s="10">
        <v>1.66</v>
      </c>
      <c r="H20" s="21">
        <v>42664</v>
      </c>
      <c r="I20" s="10">
        <v>71.155551075268818</v>
      </c>
      <c r="J20" s="10">
        <v>377.44800000000004</v>
      </c>
      <c r="K20" s="10">
        <v>1.8541041666666669</v>
      </c>
      <c r="L20" s="10">
        <v>14.6</v>
      </c>
      <c r="M20" s="21">
        <v>42666</v>
      </c>
      <c r="N20" s="10">
        <v>12.991999999999999</v>
      </c>
      <c r="O20" s="19">
        <v>7</v>
      </c>
      <c r="P20" s="10">
        <v>6.09</v>
      </c>
      <c r="Q20" s="21">
        <v>42656</v>
      </c>
      <c r="R20" s="10">
        <v>15.567885080645157</v>
      </c>
      <c r="S20" s="47">
        <v>65.13472801525343</v>
      </c>
      <c r="T20" s="50"/>
    </row>
    <row r="21" spans="1:20" x14ac:dyDescent="0.2">
      <c r="A21" s="2" t="s">
        <v>10</v>
      </c>
      <c r="B21" s="10">
        <v>4.0544000000000002</v>
      </c>
      <c r="C21" s="10">
        <v>12.172533333333332</v>
      </c>
      <c r="D21" s="10">
        <v>8.0303708333333343</v>
      </c>
      <c r="E21" s="10">
        <v>23.1</v>
      </c>
      <c r="F21" s="21">
        <v>42676</v>
      </c>
      <c r="G21" s="10">
        <v>-1.0429999999999999</v>
      </c>
      <c r="H21" s="21">
        <v>42699</v>
      </c>
      <c r="I21" s="10">
        <v>80.404013888888912</v>
      </c>
      <c r="J21" s="10">
        <v>216.05600000000004</v>
      </c>
      <c r="K21" s="10">
        <v>2.5917625000000006</v>
      </c>
      <c r="L21" s="10">
        <v>14.11</v>
      </c>
      <c r="M21" s="21">
        <v>42683</v>
      </c>
      <c r="N21" s="10">
        <v>85.869000000000014</v>
      </c>
      <c r="O21" s="19">
        <v>12</v>
      </c>
      <c r="P21" s="10">
        <v>44.457000000000022</v>
      </c>
      <c r="Q21" s="21">
        <v>42697</v>
      </c>
      <c r="R21" s="10">
        <v>8.3558368055555547</v>
      </c>
      <c r="S21" s="10">
        <v>33.160088722975786</v>
      </c>
    </row>
    <row r="22" spans="1:20" ht="13.5" thickBot="1" x14ac:dyDescent="0.25">
      <c r="A22" s="11" t="s">
        <v>11</v>
      </c>
      <c r="B22" s="12">
        <v>1.9669032258064516</v>
      </c>
      <c r="C22" s="12">
        <v>8.4466451612903235</v>
      </c>
      <c r="D22" s="12">
        <v>5.0775147849462376</v>
      </c>
      <c r="E22" s="12">
        <v>15.25</v>
      </c>
      <c r="F22" s="22">
        <v>43081</v>
      </c>
      <c r="G22" s="12">
        <v>-4.7519999999999998</v>
      </c>
      <c r="H22" s="22">
        <v>43098</v>
      </c>
      <c r="I22" s="12">
        <v>91.698353494623646</v>
      </c>
      <c r="J22" s="12">
        <v>144.61099999999999</v>
      </c>
      <c r="K22" s="12">
        <v>1.8269206989247311</v>
      </c>
      <c r="L22" s="12">
        <v>13.82</v>
      </c>
      <c r="M22" s="22">
        <v>43073</v>
      </c>
      <c r="N22" s="12">
        <v>14.616000000000001</v>
      </c>
      <c r="O22" s="13">
        <v>17</v>
      </c>
      <c r="P22" s="12">
        <v>5.6840000000000011</v>
      </c>
      <c r="Q22" s="22">
        <v>43085</v>
      </c>
      <c r="R22" s="12">
        <v>6.0943965053763449</v>
      </c>
      <c r="S22" s="12">
        <v>15.208784972482045</v>
      </c>
    </row>
    <row r="23" spans="1:20" ht="13.5" thickTop="1" x14ac:dyDescent="0.2">
      <c r="A23" s="2" t="s">
        <v>30</v>
      </c>
      <c r="B23" s="10">
        <v>6.992131105549376</v>
      </c>
      <c r="C23" s="10">
        <v>18.160907687554072</v>
      </c>
      <c r="D23" s="10">
        <v>12.32483608220811</v>
      </c>
      <c r="E23" s="10">
        <v>36.130000000000003</v>
      </c>
      <c r="F23" s="21">
        <v>42570</v>
      </c>
      <c r="G23" s="10">
        <v>-4.7519999999999998</v>
      </c>
      <c r="H23" s="21">
        <v>42733</v>
      </c>
      <c r="I23" s="10">
        <v>72.53888355116797</v>
      </c>
      <c r="J23" s="46">
        <v>5481.8270000000002</v>
      </c>
      <c r="K23" s="10">
        <v>2.4019651702122728</v>
      </c>
      <c r="L23" s="10">
        <v>23.03</v>
      </c>
      <c r="M23" s="21">
        <v>42409</v>
      </c>
      <c r="N23" s="10">
        <v>472.58200000000011</v>
      </c>
      <c r="O23" s="19">
        <v>136</v>
      </c>
      <c r="P23" s="10">
        <v>44.457000000000022</v>
      </c>
      <c r="Q23" s="21">
        <v>42697</v>
      </c>
      <c r="R23" s="10">
        <v>14.352001384511597</v>
      </c>
      <c r="S23" s="10">
        <v>1060.9188083136457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-1.0429999999999999</v>
      </c>
      <c r="G28" s="1" t="s">
        <v>25</v>
      </c>
      <c r="H28" s="20">
        <v>42699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-2.1890000000000001</v>
      </c>
      <c r="G29" s="1" t="s">
        <v>25</v>
      </c>
      <c r="H29" s="20">
        <v>42462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236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9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7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4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0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G5" sqref="G5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20" x14ac:dyDescent="0.2">
      <c r="B1" s="2" t="s">
        <v>63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1.5387096774193402E-2</v>
      </c>
      <c r="C11" s="10">
        <v>8.1088387096774177</v>
      </c>
      <c r="D11" s="10">
        <v>3.6535893817204301</v>
      </c>
      <c r="E11" s="10">
        <v>13.1</v>
      </c>
      <c r="F11" s="21">
        <v>43104</v>
      </c>
      <c r="G11" s="10">
        <v>-6.0350000000000001</v>
      </c>
      <c r="H11" s="21">
        <v>43126</v>
      </c>
      <c r="I11" s="10">
        <v>78.606814516129049</v>
      </c>
      <c r="J11" s="10">
        <v>216.50299999999993</v>
      </c>
      <c r="K11" s="10">
        <v>3.0936619623655903</v>
      </c>
      <c r="L11" s="10">
        <v>14.21</v>
      </c>
      <c r="M11" s="21">
        <v>43127</v>
      </c>
      <c r="N11" s="10">
        <v>19.487999999999996</v>
      </c>
      <c r="O11" s="19">
        <v>11</v>
      </c>
      <c r="P11" s="10">
        <v>10.758999999999997</v>
      </c>
      <c r="Q11" s="21">
        <v>43110</v>
      </c>
      <c r="R11" s="10">
        <v>3.2802701612903231</v>
      </c>
      <c r="S11" s="10">
        <v>30.475270176757149</v>
      </c>
    </row>
    <row r="12" spans="1:20" x14ac:dyDescent="0.2">
      <c r="A12" s="2" t="s">
        <v>1</v>
      </c>
      <c r="B12" s="10">
        <v>2.8413214285714288</v>
      </c>
      <c r="C12" s="10">
        <v>12.440892857142858</v>
      </c>
      <c r="D12" s="10">
        <v>7.4074017857142858</v>
      </c>
      <c r="E12" s="10">
        <v>18.27</v>
      </c>
      <c r="F12" s="21">
        <v>42791</v>
      </c>
      <c r="G12" s="10">
        <v>0.17599999999999999</v>
      </c>
      <c r="H12" s="21">
        <v>42775</v>
      </c>
      <c r="I12" s="10">
        <v>77.501547619047599</v>
      </c>
      <c r="J12" s="10">
        <v>260.17599999999999</v>
      </c>
      <c r="K12" s="10">
        <v>3.1066063988095225</v>
      </c>
      <c r="L12" s="10">
        <v>22.25</v>
      </c>
      <c r="M12" s="21">
        <v>42771</v>
      </c>
      <c r="N12" s="10">
        <v>60.088000000000008</v>
      </c>
      <c r="O12" s="19">
        <v>12</v>
      </c>
      <c r="P12" s="10">
        <v>16.240000000000002</v>
      </c>
      <c r="Q12" s="21">
        <v>42778</v>
      </c>
      <c r="R12" s="10">
        <v>6.8672968750000001</v>
      </c>
      <c r="S12" s="10">
        <v>42.229693780102359</v>
      </c>
    </row>
    <row r="13" spans="1:20" x14ac:dyDescent="0.2">
      <c r="A13" s="2" t="s">
        <v>2</v>
      </c>
      <c r="B13" s="10">
        <v>4.3507741935483875</v>
      </c>
      <c r="C13" s="10">
        <v>16.611096774193552</v>
      </c>
      <c r="D13" s="10">
        <v>9.9572049731182801</v>
      </c>
      <c r="E13" s="10">
        <v>26.8</v>
      </c>
      <c r="F13" s="21">
        <v>42804</v>
      </c>
      <c r="G13" s="10">
        <v>-0.36599999999999999</v>
      </c>
      <c r="H13" s="21">
        <v>42817</v>
      </c>
      <c r="I13" s="10">
        <v>69.724193548387106</v>
      </c>
      <c r="J13" s="10">
        <v>474.40899999999993</v>
      </c>
      <c r="K13" s="10">
        <v>2.7438944892473121</v>
      </c>
      <c r="L13" s="10">
        <v>15.19</v>
      </c>
      <c r="M13" s="21">
        <v>42797</v>
      </c>
      <c r="N13" s="10">
        <v>41.817999999999998</v>
      </c>
      <c r="O13" s="19">
        <v>11</v>
      </c>
      <c r="P13" s="10">
        <v>24.765999999999998</v>
      </c>
      <c r="Q13" s="21">
        <v>42819</v>
      </c>
      <c r="R13" s="10">
        <v>9.9596364247311833</v>
      </c>
      <c r="S13" s="10">
        <v>82.943124680211938</v>
      </c>
    </row>
    <row r="14" spans="1:20" x14ac:dyDescent="0.2">
      <c r="A14" s="2" t="s">
        <v>3</v>
      </c>
      <c r="B14" s="10">
        <v>3.9634000000000005</v>
      </c>
      <c r="C14" s="10">
        <v>19.042333333333335</v>
      </c>
      <c r="D14" s="10">
        <v>11.359881249999999</v>
      </c>
      <c r="E14" s="10">
        <v>26.48</v>
      </c>
      <c r="F14" s="21">
        <v>42838</v>
      </c>
      <c r="G14" s="10">
        <v>-1.9810000000000001</v>
      </c>
      <c r="H14" s="21">
        <v>42853</v>
      </c>
      <c r="I14" s="10">
        <v>59.296916666666689</v>
      </c>
      <c r="J14" s="46">
        <v>667.202</v>
      </c>
      <c r="K14" s="10">
        <v>2.4932659722222232</v>
      </c>
      <c r="L14" s="10">
        <v>15.58</v>
      </c>
      <c r="M14" s="21">
        <v>42855</v>
      </c>
      <c r="N14" s="10">
        <v>10.759</v>
      </c>
      <c r="O14" s="19">
        <v>5</v>
      </c>
      <c r="P14" s="10">
        <v>5.4809999999999999</v>
      </c>
      <c r="Q14" s="21">
        <v>42855</v>
      </c>
      <c r="R14" s="10">
        <v>13.003377083333335</v>
      </c>
      <c r="S14" s="10">
        <v>114.36964214502532</v>
      </c>
      <c r="T14" s="23"/>
    </row>
    <row r="15" spans="1:20" x14ac:dyDescent="0.2">
      <c r="A15" s="2" t="s">
        <v>4</v>
      </c>
      <c r="B15" s="10">
        <v>9.3246129032258054</v>
      </c>
      <c r="C15" s="10">
        <v>23.564193548387099</v>
      </c>
      <c r="D15" s="10">
        <v>16.349762096774192</v>
      </c>
      <c r="E15" s="10">
        <v>32.44</v>
      </c>
      <c r="F15" s="21">
        <v>42880</v>
      </c>
      <c r="G15" s="10">
        <v>-0.501</v>
      </c>
      <c r="H15" s="21">
        <v>42856</v>
      </c>
      <c r="I15" s="10">
        <v>64.667385752688176</v>
      </c>
      <c r="J15" s="10">
        <v>697.75600000000009</v>
      </c>
      <c r="K15" s="10">
        <v>2.1262607526881712</v>
      </c>
      <c r="L15" s="10">
        <v>15.09</v>
      </c>
      <c r="M15" s="21">
        <v>42872</v>
      </c>
      <c r="N15" s="10">
        <v>63.138000000000005</v>
      </c>
      <c r="O15" s="19">
        <v>10</v>
      </c>
      <c r="P15" s="10">
        <v>23.552999999999997</v>
      </c>
      <c r="Q15" s="21">
        <v>42884</v>
      </c>
      <c r="R15" s="10">
        <v>17.776162634408603</v>
      </c>
      <c r="S15" s="10">
        <v>140.08109634464861</v>
      </c>
      <c r="T15" s="23"/>
    </row>
    <row r="16" spans="1:20" x14ac:dyDescent="0.2">
      <c r="A16" s="2" t="s">
        <v>5</v>
      </c>
      <c r="B16" s="10">
        <v>14.366666666666671</v>
      </c>
      <c r="C16" s="10">
        <v>28.123333333333335</v>
      </c>
      <c r="D16" s="10">
        <v>20.503249999999998</v>
      </c>
      <c r="E16" s="10">
        <v>35.33</v>
      </c>
      <c r="F16" s="21">
        <v>43273</v>
      </c>
      <c r="G16" s="10">
        <v>8.48</v>
      </c>
      <c r="H16" s="21">
        <v>43281</v>
      </c>
      <c r="I16" s="10">
        <v>67.369701388888885</v>
      </c>
      <c r="J16" s="10">
        <v>716.7969999999998</v>
      </c>
      <c r="K16" s="10">
        <v>2.0388125000000001</v>
      </c>
      <c r="L16" s="10">
        <v>14.99</v>
      </c>
      <c r="M16" s="21">
        <v>43279</v>
      </c>
      <c r="N16" s="10">
        <v>92.16200000000002</v>
      </c>
      <c r="O16" s="19">
        <v>13</v>
      </c>
      <c r="P16" s="10">
        <v>19.690999999999999</v>
      </c>
      <c r="Q16" s="21">
        <v>43255</v>
      </c>
      <c r="R16" s="10">
        <v>23.081267582742313</v>
      </c>
      <c r="S16" s="10">
        <v>158.07784117882539</v>
      </c>
    </row>
    <row r="17" spans="1:20" x14ac:dyDescent="0.2">
      <c r="A17" s="2" t="s">
        <v>6</v>
      </c>
      <c r="B17" s="10">
        <v>14.522258064516128</v>
      </c>
      <c r="C17" s="10">
        <v>29.131935483870961</v>
      </c>
      <c r="D17" s="10">
        <v>21.266599462365594</v>
      </c>
      <c r="E17" s="10">
        <v>34.79</v>
      </c>
      <c r="F17" s="21">
        <v>42945</v>
      </c>
      <c r="G17" s="10">
        <v>9.15</v>
      </c>
      <c r="H17" s="21">
        <v>42918</v>
      </c>
      <c r="I17" s="10">
        <v>60.879623655913974</v>
      </c>
      <c r="J17" s="10">
        <v>794.54900000000032</v>
      </c>
      <c r="K17" s="10">
        <v>2.5685739247311825</v>
      </c>
      <c r="L17" s="10">
        <v>19.8</v>
      </c>
      <c r="M17" s="21">
        <v>42922</v>
      </c>
      <c r="N17" s="10">
        <v>26.797000000000001</v>
      </c>
      <c r="O17" s="19">
        <v>6</v>
      </c>
      <c r="P17" s="10">
        <v>20.707000000000001</v>
      </c>
      <c r="Q17" s="21">
        <v>42924</v>
      </c>
      <c r="R17" s="10">
        <v>24.505168010752687</v>
      </c>
      <c r="S17" s="10">
        <v>182.92579951293354</v>
      </c>
    </row>
    <row r="18" spans="1:20" x14ac:dyDescent="0.2">
      <c r="A18" s="2" t="s">
        <v>7</v>
      </c>
      <c r="B18" s="10">
        <v>14.173548387096773</v>
      </c>
      <c r="C18" s="10">
        <v>28.380645161290317</v>
      </c>
      <c r="D18" s="10">
        <v>20.722573924731179</v>
      </c>
      <c r="E18" s="10">
        <v>35.18</v>
      </c>
      <c r="F18" s="21">
        <v>42950</v>
      </c>
      <c r="G18" s="10">
        <v>8.82</v>
      </c>
      <c r="H18" s="21">
        <v>42959</v>
      </c>
      <c r="I18" s="10">
        <v>61.602755376344092</v>
      </c>
      <c r="J18" s="10">
        <v>656.66</v>
      </c>
      <c r="K18" s="10">
        <v>2.3070987903225806</v>
      </c>
      <c r="L18" s="10">
        <v>14.5</v>
      </c>
      <c r="M18" s="21">
        <v>42961</v>
      </c>
      <c r="N18" s="10">
        <v>52.985000000000007</v>
      </c>
      <c r="O18" s="19">
        <v>8</v>
      </c>
      <c r="P18" s="10">
        <v>27.610000000000003</v>
      </c>
      <c r="Q18" s="21">
        <v>42970</v>
      </c>
      <c r="R18" s="10">
        <v>24.500228494623656</v>
      </c>
      <c r="S18" s="47">
        <v>153.60749437337472</v>
      </c>
      <c r="T18" s="50"/>
    </row>
    <row r="19" spans="1:20" x14ac:dyDescent="0.2">
      <c r="A19" s="2" t="s">
        <v>8</v>
      </c>
      <c r="B19" s="10">
        <v>10.330499999999995</v>
      </c>
      <c r="C19" s="10">
        <v>22.71</v>
      </c>
      <c r="D19" s="10">
        <v>16.181875000000002</v>
      </c>
      <c r="E19" s="10">
        <v>29.68</v>
      </c>
      <c r="F19" s="21">
        <v>42983</v>
      </c>
      <c r="G19" s="10">
        <v>4.444</v>
      </c>
      <c r="H19" s="21">
        <v>42994</v>
      </c>
      <c r="I19" s="10">
        <v>67.239090277777763</v>
      </c>
      <c r="J19" s="10">
        <v>509.57099999999991</v>
      </c>
      <c r="K19" s="10">
        <v>2.0528402777777779</v>
      </c>
      <c r="L19" s="10">
        <v>11.76</v>
      </c>
      <c r="M19" s="21">
        <v>42988</v>
      </c>
      <c r="N19" s="10">
        <v>9.743999999999998</v>
      </c>
      <c r="O19" s="19">
        <v>5</v>
      </c>
      <c r="P19" s="10">
        <v>5.2780000000000005</v>
      </c>
      <c r="Q19" s="21">
        <v>42987</v>
      </c>
      <c r="R19" s="10">
        <v>18.436479166666668</v>
      </c>
      <c r="S19" s="47">
        <v>98.005090540733718</v>
      </c>
      <c r="T19" s="50"/>
    </row>
    <row r="20" spans="1:20" x14ac:dyDescent="0.2">
      <c r="A20" s="2" t="s">
        <v>9</v>
      </c>
      <c r="B20" s="10">
        <v>8.8462903225806464</v>
      </c>
      <c r="C20" s="10">
        <v>21.52322580645161</v>
      </c>
      <c r="D20" s="10">
        <v>14.964496639784951</v>
      </c>
      <c r="E20" s="10">
        <v>26.46</v>
      </c>
      <c r="F20" s="21">
        <v>43013</v>
      </c>
      <c r="G20" s="10">
        <v>3.363</v>
      </c>
      <c r="H20" s="21">
        <v>43031</v>
      </c>
      <c r="I20" s="10">
        <v>65.477661290322558</v>
      </c>
      <c r="J20" s="10">
        <v>412.14700000000005</v>
      </c>
      <c r="K20" s="10">
        <v>2.3320947580645162</v>
      </c>
      <c r="L20" s="10">
        <v>12.74</v>
      </c>
      <c r="M20" s="21">
        <v>43025</v>
      </c>
      <c r="N20" s="10">
        <v>9.947000000000001</v>
      </c>
      <c r="O20" s="19">
        <v>5</v>
      </c>
      <c r="P20" s="10">
        <v>8.5259999999999998</v>
      </c>
      <c r="Q20" s="21">
        <v>43026</v>
      </c>
      <c r="R20" s="10">
        <v>15.574375</v>
      </c>
      <c r="S20" s="47">
        <v>77.073865666421327</v>
      </c>
      <c r="T20" s="50"/>
    </row>
    <row r="21" spans="1:20" x14ac:dyDescent="0.2">
      <c r="A21" s="2" t="s">
        <v>10</v>
      </c>
      <c r="B21" s="10">
        <v>3.1954000000000002</v>
      </c>
      <c r="C21" s="10">
        <v>12.905366666666668</v>
      </c>
      <c r="D21" s="10">
        <v>7.8695006944444437</v>
      </c>
      <c r="E21" s="10">
        <v>19.43</v>
      </c>
      <c r="F21" s="21">
        <v>43055</v>
      </c>
      <c r="G21" s="10">
        <v>-0.47499999999999998</v>
      </c>
      <c r="H21" s="21">
        <v>43054</v>
      </c>
      <c r="I21" s="10">
        <v>71.791090277777769</v>
      </c>
      <c r="J21" s="10">
        <v>234.37800000000001</v>
      </c>
      <c r="K21" s="10">
        <v>2.6800951388888885</v>
      </c>
      <c r="L21" s="10">
        <v>13.62</v>
      </c>
      <c r="M21" s="21">
        <v>43052</v>
      </c>
      <c r="N21" s="10">
        <v>21.111999999999998</v>
      </c>
      <c r="O21" s="19">
        <v>12</v>
      </c>
      <c r="P21" s="10">
        <v>8.3230000000000004</v>
      </c>
      <c r="Q21" s="21">
        <v>43064</v>
      </c>
      <c r="R21" s="10">
        <v>7.9127597222222201</v>
      </c>
      <c r="S21" s="10">
        <v>37.692709570264221</v>
      </c>
    </row>
    <row r="22" spans="1:20" ht="13.5" thickBot="1" x14ac:dyDescent="0.25">
      <c r="A22" s="11" t="s">
        <v>11</v>
      </c>
      <c r="B22" s="12">
        <v>1.7297419354838712</v>
      </c>
      <c r="C22" s="12">
        <v>9.0603548387096762</v>
      </c>
      <c r="D22" s="12">
        <v>5.0078938172043017</v>
      </c>
      <c r="E22" s="12">
        <v>15.6</v>
      </c>
      <c r="F22" s="22">
        <v>43464</v>
      </c>
      <c r="G22" s="12">
        <v>-3.1739999999999999</v>
      </c>
      <c r="H22" s="22">
        <v>43440</v>
      </c>
      <c r="I22" s="12">
        <v>83.360248655913978</v>
      </c>
      <c r="J22" s="12">
        <v>176.36499999999998</v>
      </c>
      <c r="K22" s="12">
        <v>2.8576001344086017</v>
      </c>
      <c r="L22" s="12">
        <v>18.52</v>
      </c>
      <c r="M22" s="22">
        <v>43445</v>
      </c>
      <c r="N22" s="12">
        <v>53.38900000000001</v>
      </c>
      <c r="O22" s="13">
        <v>17</v>
      </c>
      <c r="P22" s="12">
        <v>14.007000000000001</v>
      </c>
      <c r="Q22" s="22">
        <v>43448</v>
      </c>
      <c r="R22" s="12">
        <v>4.5842654569892458</v>
      </c>
      <c r="S22" s="12">
        <v>26.150814196149053</v>
      </c>
    </row>
    <row r="23" spans="1:20" ht="13.5" thickTop="1" x14ac:dyDescent="0.2">
      <c r="A23" s="2" t="s">
        <v>30</v>
      </c>
      <c r="B23" s="10">
        <v>7.3049917498719923</v>
      </c>
      <c r="C23" s="10">
        <v>19.300184709421405</v>
      </c>
      <c r="D23" s="10">
        <v>12.93700241882147</v>
      </c>
      <c r="E23" s="10">
        <v>35.33</v>
      </c>
      <c r="F23" s="21">
        <v>42908</v>
      </c>
      <c r="G23" s="10">
        <v>-6.0350000000000001</v>
      </c>
      <c r="H23" s="21">
        <v>42761</v>
      </c>
      <c r="I23" s="10">
        <v>68.959752418821481</v>
      </c>
      <c r="J23" s="46">
        <v>5816.5129999999999</v>
      </c>
      <c r="K23" s="10">
        <v>2.5334004249605306</v>
      </c>
      <c r="L23" s="10">
        <v>22.25</v>
      </c>
      <c r="M23" s="21">
        <v>42771</v>
      </c>
      <c r="N23" s="10">
        <v>461.42700000000008</v>
      </c>
      <c r="O23" s="19">
        <v>115</v>
      </c>
      <c r="P23" s="10">
        <v>27.610000000000003</v>
      </c>
      <c r="Q23" s="21">
        <v>42970</v>
      </c>
      <c r="R23" s="10">
        <v>14.123440551063354</v>
      </c>
      <c r="S23" s="10">
        <v>1143.6324421654472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-0.47499999999999998</v>
      </c>
      <c r="G28" s="1" t="s">
        <v>25</v>
      </c>
      <c r="H28" s="20">
        <v>43054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-0.501</v>
      </c>
      <c r="G29" s="1" t="s">
        <v>25</v>
      </c>
      <c r="H29" s="20">
        <v>42856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197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17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8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9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1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64</v>
      </c>
    </row>
    <row r="2" spans="1:20" x14ac:dyDescent="0.2">
      <c r="B2" s="2" t="s">
        <v>37</v>
      </c>
    </row>
    <row r="3" spans="1:20" x14ac:dyDescent="0.2">
      <c r="B3" s="6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10">
        <v>1.9270967741935487</v>
      </c>
      <c r="C11" s="10">
        <v>9.7887419354838716</v>
      </c>
      <c r="D11" s="10">
        <v>5.6181418010752679</v>
      </c>
      <c r="E11" s="10">
        <v>16.21</v>
      </c>
      <c r="F11" s="21">
        <v>43834</v>
      </c>
      <c r="G11" s="10">
        <v>-5.4740000000000002</v>
      </c>
      <c r="H11" s="21">
        <v>43839</v>
      </c>
      <c r="I11" s="10">
        <v>82.959307795698933</v>
      </c>
      <c r="J11" s="10">
        <v>216.49300000000008</v>
      </c>
      <c r="K11" s="10">
        <v>2.3867321684587806</v>
      </c>
      <c r="L11" s="10">
        <v>15.09</v>
      </c>
      <c r="M11" s="21">
        <v>43831</v>
      </c>
      <c r="N11" s="10">
        <v>96.222000000000023</v>
      </c>
      <c r="O11" s="19">
        <v>17</v>
      </c>
      <c r="P11" s="10">
        <v>24.969000000000008</v>
      </c>
      <c r="Q11" s="21">
        <v>43836</v>
      </c>
      <c r="R11" s="10">
        <v>4.828054435483871</v>
      </c>
      <c r="S11" s="10">
        <v>26.67386312491422</v>
      </c>
    </row>
    <row r="12" spans="1:20" x14ac:dyDescent="0.2">
      <c r="A12" s="2" t="s">
        <v>1</v>
      </c>
      <c r="B12" s="10">
        <v>0.38992857142857146</v>
      </c>
      <c r="C12" s="10">
        <v>7.5634642857142849</v>
      </c>
      <c r="D12" s="10">
        <v>3.7913325892857133</v>
      </c>
      <c r="E12" s="10">
        <v>15.93</v>
      </c>
      <c r="F12" s="21">
        <v>43512</v>
      </c>
      <c r="G12" s="10">
        <v>-6.1470000000000002</v>
      </c>
      <c r="H12" s="21">
        <v>43523</v>
      </c>
      <c r="I12" s="10">
        <v>79.978363095238109</v>
      </c>
      <c r="J12" s="10">
        <v>231.845</v>
      </c>
      <c r="K12" s="10">
        <v>3.3491354166666669</v>
      </c>
      <c r="L12" s="10">
        <v>14.8</v>
      </c>
      <c r="M12" s="21">
        <v>43524</v>
      </c>
      <c r="N12" s="10">
        <v>46.081000000000003</v>
      </c>
      <c r="O12" s="19">
        <v>16</v>
      </c>
      <c r="P12" s="10">
        <v>10.556000000000001</v>
      </c>
      <c r="Q12" s="21">
        <v>43524</v>
      </c>
      <c r="R12" s="10">
        <v>4.3463727678571429</v>
      </c>
      <c r="S12" s="10">
        <v>34.128483883885629</v>
      </c>
    </row>
    <row r="13" spans="1:20" x14ac:dyDescent="0.2">
      <c r="A13" s="2" t="s">
        <v>2</v>
      </c>
      <c r="B13" s="10">
        <v>3.0826451612903218</v>
      </c>
      <c r="C13" s="10">
        <v>12.351935483870967</v>
      </c>
      <c r="D13" s="10">
        <v>7.3010893817204296</v>
      </c>
      <c r="E13" s="10">
        <v>20.38</v>
      </c>
      <c r="F13" s="21">
        <v>43552</v>
      </c>
      <c r="G13" s="10">
        <v>-0.55400000000000005</v>
      </c>
      <c r="H13" s="21">
        <v>43543</v>
      </c>
      <c r="I13" s="10">
        <v>72.080779569892471</v>
      </c>
      <c r="J13" s="10">
        <v>421.10300000000012</v>
      </c>
      <c r="K13" s="10">
        <v>3.4832573924731181</v>
      </c>
      <c r="L13" s="10">
        <v>19.309999999999999</v>
      </c>
      <c r="M13" s="21">
        <v>43525</v>
      </c>
      <c r="N13" s="10">
        <v>47.908000000000001</v>
      </c>
      <c r="O13" s="19">
        <v>22</v>
      </c>
      <c r="P13" s="10">
        <v>7.3079999999999998</v>
      </c>
      <c r="Q13" s="21">
        <v>43538</v>
      </c>
      <c r="R13" s="10">
        <v>6.9941276881720444</v>
      </c>
      <c r="S13" s="10">
        <v>70.925189577608919</v>
      </c>
    </row>
    <row r="14" spans="1:20" x14ac:dyDescent="0.2">
      <c r="A14" s="2" t="s">
        <v>3</v>
      </c>
      <c r="B14" s="10">
        <v>6.0187333333333335</v>
      </c>
      <c r="C14" s="10">
        <v>16.772533333333332</v>
      </c>
      <c r="D14" s="10">
        <v>11.133815972222221</v>
      </c>
      <c r="E14" s="10">
        <v>23.06</v>
      </c>
      <c r="F14" s="21">
        <v>43579</v>
      </c>
      <c r="G14" s="10">
        <v>0.19</v>
      </c>
      <c r="H14" s="21">
        <v>43566</v>
      </c>
      <c r="I14" s="10">
        <v>74.940451388888889</v>
      </c>
      <c r="J14" s="46">
        <v>538.10300000000007</v>
      </c>
      <c r="K14" s="10">
        <v>2.9754986111111115</v>
      </c>
      <c r="L14" s="10">
        <v>15.97</v>
      </c>
      <c r="M14" s="21">
        <v>43561</v>
      </c>
      <c r="N14" s="10">
        <v>96.019000000000005</v>
      </c>
      <c r="O14" s="19">
        <v>14</v>
      </c>
      <c r="P14" s="10">
        <v>16.848999999999997</v>
      </c>
      <c r="Q14" s="21">
        <v>43566</v>
      </c>
      <c r="R14" s="10">
        <v>11.917355555555554</v>
      </c>
      <c r="S14" s="10">
        <v>93.369600774568525</v>
      </c>
      <c r="T14" s="23"/>
    </row>
    <row r="15" spans="1:20" x14ac:dyDescent="0.2">
      <c r="A15" s="2" t="s">
        <v>4</v>
      </c>
      <c r="B15" s="10">
        <v>7.6564516129032247</v>
      </c>
      <c r="C15" s="10">
        <v>19.766774193548382</v>
      </c>
      <c r="D15" s="10">
        <v>13.480088037634406</v>
      </c>
      <c r="E15" s="10">
        <v>25.34</v>
      </c>
      <c r="F15" s="21">
        <v>43607</v>
      </c>
      <c r="G15" s="10">
        <v>0.94</v>
      </c>
      <c r="H15" s="21">
        <v>43598</v>
      </c>
      <c r="I15" s="10">
        <v>73.474811827956984</v>
      </c>
      <c r="J15" s="10">
        <v>616.72500000000014</v>
      </c>
      <c r="K15" s="10">
        <v>2.3804166666666653</v>
      </c>
      <c r="L15" s="10">
        <v>13.82</v>
      </c>
      <c r="M15" s="21">
        <v>43588</v>
      </c>
      <c r="N15" s="10">
        <v>76.727000000000004</v>
      </c>
      <c r="O15" s="19">
        <v>15</v>
      </c>
      <c r="P15" s="10">
        <v>28.007000000000001</v>
      </c>
      <c r="Q15" s="21">
        <v>43614</v>
      </c>
      <c r="R15" s="10">
        <v>14.900913978494623</v>
      </c>
      <c r="S15" s="10">
        <v>111.20475642381054</v>
      </c>
      <c r="T15" s="23"/>
    </row>
    <row r="16" spans="1:20" x14ac:dyDescent="0.2">
      <c r="A16" s="2" t="s">
        <v>5</v>
      </c>
      <c r="B16" s="10">
        <v>11.890800000000002</v>
      </c>
      <c r="C16" s="10">
        <v>25.017666666666667</v>
      </c>
      <c r="D16" s="10">
        <v>18.110379861111106</v>
      </c>
      <c r="E16" s="10">
        <v>33.04</v>
      </c>
      <c r="F16" s="21">
        <v>43637</v>
      </c>
      <c r="G16" s="10">
        <v>7.6639999999999997</v>
      </c>
      <c r="H16" s="21">
        <v>43622</v>
      </c>
      <c r="I16" s="10">
        <v>70.898520833333322</v>
      </c>
      <c r="J16" s="10">
        <v>682.70299999999997</v>
      </c>
      <c r="K16" s="10">
        <v>2.0486145833333338</v>
      </c>
      <c r="L16" s="10">
        <v>12.64</v>
      </c>
      <c r="M16" s="21">
        <v>43628</v>
      </c>
      <c r="N16" s="10">
        <v>49.730000000000004</v>
      </c>
      <c r="O16" s="19">
        <v>10</v>
      </c>
      <c r="P16" s="10">
        <v>20.701000000000001</v>
      </c>
      <c r="Q16" s="21">
        <v>43617</v>
      </c>
      <c r="R16" s="10">
        <v>19.847791666666662</v>
      </c>
      <c r="S16" s="10">
        <v>137.22978044683907</v>
      </c>
    </row>
    <row r="17" spans="1:20" x14ac:dyDescent="0.2">
      <c r="A17" s="2" t="s">
        <v>6</v>
      </c>
      <c r="B17" s="10">
        <v>15.309677419354841</v>
      </c>
      <c r="C17" s="10">
        <v>29.227419354838716</v>
      </c>
      <c r="D17" s="10">
        <v>21.71381720430108</v>
      </c>
      <c r="E17" s="10">
        <v>34.590000000000003</v>
      </c>
      <c r="F17" s="21">
        <v>43672</v>
      </c>
      <c r="G17" s="10">
        <v>12.25</v>
      </c>
      <c r="H17" s="21">
        <v>43669</v>
      </c>
      <c r="I17" s="10">
        <v>66.028440860215056</v>
      </c>
      <c r="J17" s="10">
        <v>785.63600000000008</v>
      </c>
      <c r="K17" s="10">
        <v>1.9112473118279572</v>
      </c>
      <c r="L17" s="10">
        <v>17.739999999999998</v>
      </c>
      <c r="M17" s="21">
        <v>43659</v>
      </c>
      <c r="N17" s="10">
        <v>39.378999999999998</v>
      </c>
      <c r="O17" s="19">
        <v>7</v>
      </c>
      <c r="P17" s="10">
        <v>14.613000000000001</v>
      </c>
      <c r="Q17" s="21">
        <v>43659</v>
      </c>
      <c r="R17" s="10">
        <v>23.680846774193544</v>
      </c>
      <c r="S17" s="10">
        <v>169.61597998624828</v>
      </c>
    </row>
    <row r="18" spans="1:20" x14ac:dyDescent="0.2">
      <c r="A18" s="2" t="s">
        <v>7</v>
      </c>
      <c r="B18" s="10">
        <v>14.659677419354843</v>
      </c>
      <c r="C18" s="10">
        <v>29.554193548387101</v>
      </c>
      <c r="D18" s="10">
        <v>21.808978494623656</v>
      </c>
      <c r="E18" s="10">
        <v>36.520000000000003</v>
      </c>
      <c r="F18" s="21">
        <v>43680</v>
      </c>
      <c r="G18" s="10">
        <v>9.56</v>
      </c>
      <c r="H18" s="21">
        <v>43703</v>
      </c>
      <c r="I18" s="10">
        <v>60.004314516129035</v>
      </c>
      <c r="J18" s="10">
        <v>728.93099999999993</v>
      </c>
      <c r="K18" s="10">
        <v>2.1241673387096771</v>
      </c>
      <c r="L18" s="10">
        <v>12.94</v>
      </c>
      <c r="M18" s="21">
        <v>43705</v>
      </c>
      <c r="N18" s="10">
        <v>0.40600000000000003</v>
      </c>
      <c r="O18" s="19">
        <v>1</v>
      </c>
      <c r="P18" s="10">
        <v>0.40600000000000003</v>
      </c>
      <c r="Q18" s="21">
        <v>43689</v>
      </c>
      <c r="R18" s="10">
        <v>25.161659946236558</v>
      </c>
      <c r="S18" s="47">
        <v>163.95539119655817</v>
      </c>
      <c r="T18" s="50"/>
    </row>
    <row r="19" spans="1:20" x14ac:dyDescent="0.2">
      <c r="A19" s="2" t="s">
        <v>8</v>
      </c>
      <c r="B19" s="10">
        <v>13.008766666666666</v>
      </c>
      <c r="C19" s="10">
        <v>27.035666666666661</v>
      </c>
      <c r="D19" s="10">
        <v>19.563656249999998</v>
      </c>
      <c r="E19" s="10">
        <v>32.36</v>
      </c>
      <c r="F19" s="21">
        <v>43731</v>
      </c>
      <c r="G19" s="10">
        <v>7.2629999999999999</v>
      </c>
      <c r="H19" s="21">
        <v>43733</v>
      </c>
      <c r="I19" s="10">
        <v>65.581583333333342</v>
      </c>
      <c r="J19" s="10">
        <v>557.57600000000002</v>
      </c>
      <c r="K19" s="10">
        <v>1.8962937499999997</v>
      </c>
      <c r="L19" s="10">
        <v>12.84</v>
      </c>
      <c r="M19" s="21">
        <v>43725</v>
      </c>
      <c r="N19" s="10">
        <v>11.368</v>
      </c>
      <c r="O19" s="19">
        <v>6</v>
      </c>
      <c r="P19" s="10">
        <v>4.4660000000000002</v>
      </c>
      <c r="Q19" s="21">
        <v>43716</v>
      </c>
      <c r="R19" s="10">
        <v>21.878090277777776</v>
      </c>
      <c r="S19" s="47">
        <v>114.68187035040589</v>
      </c>
      <c r="T19" s="50"/>
    </row>
    <row r="20" spans="1:20" x14ac:dyDescent="0.2">
      <c r="A20" s="2" t="s">
        <v>9</v>
      </c>
      <c r="B20" s="10">
        <v>7.8274516129032259</v>
      </c>
      <c r="C20" s="10">
        <v>18.821774193548393</v>
      </c>
      <c r="D20" s="10">
        <v>12.928557795698923</v>
      </c>
      <c r="E20" s="10">
        <v>26.13</v>
      </c>
      <c r="F20" s="21">
        <v>43741</v>
      </c>
      <c r="G20" s="10">
        <v>-0.41399999999999998</v>
      </c>
      <c r="H20" s="21">
        <v>43768</v>
      </c>
      <c r="I20" s="10">
        <v>72.285450268817215</v>
      </c>
      <c r="J20" s="10">
        <v>352.29900000000004</v>
      </c>
      <c r="K20" s="10">
        <v>2.8091108870967734</v>
      </c>
      <c r="L20" s="10">
        <v>16.07</v>
      </c>
      <c r="M20" s="21">
        <v>43767</v>
      </c>
      <c r="N20" s="10">
        <v>55.013000000000005</v>
      </c>
      <c r="O20" s="19">
        <v>10</v>
      </c>
      <c r="P20" s="10">
        <v>30.856000000000002</v>
      </c>
      <c r="Q20" s="21">
        <v>43769</v>
      </c>
      <c r="R20" s="10">
        <v>14.324962365591396</v>
      </c>
      <c r="S20" s="47">
        <v>71.919508796381635</v>
      </c>
      <c r="T20" s="50"/>
    </row>
    <row r="21" spans="1:20" x14ac:dyDescent="0.2">
      <c r="A21" s="2" t="s">
        <v>10</v>
      </c>
      <c r="B21" s="10">
        <v>5.3034333333333334</v>
      </c>
      <c r="C21" s="10">
        <v>12.618599999999997</v>
      </c>
      <c r="D21" s="10">
        <v>8.7129347222222222</v>
      </c>
      <c r="E21" s="10">
        <v>17.63</v>
      </c>
      <c r="F21" s="21">
        <v>43780</v>
      </c>
      <c r="G21" s="10">
        <v>0.26400000000000001</v>
      </c>
      <c r="H21" s="21">
        <v>43798</v>
      </c>
      <c r="I21" s="10">
        <v>84.048298611111122</v>
      </c>
      <c r="J21" s="10">
        <v>204.60999999999996</v>
      </c>
      <c r="K21" s="10">
        <v>2.2873298611111115</v>
      </c>
      <c r="L21" s="10">
        <v>15.39</v>
      </c>
      <c r="M21" s="21">
        <v>43795</v>
      </c>
      <c r="N21" s="10">
        <v>51.561999999999998</v>
      </c>
      <c r="O21" s="19">
        <v>17</v>
      </c>
      <c r="P21" s="10">
        <v>11.571</v>
      </c>
      <c r="Q21" s="21">
        <v>43789</v>
      </c>
      <c r="R21" s="10">
        <v>9.1324812500000014</v>
      </c>
      <c r="S21" s="10">
        <v>29.629562617497839</v>
      </c>
    </row>
    <row r="22" spans="1:20" ht="13.5" thickBot="1" x14ac:dyDescent="0.25">
      <c r="A22" s="11" t="s">
        <v>11</v>
      </c>
      <c r="B22" s="12">
        <v>3.2500645161290316</v>
      </c>
      <c r="C22" s="12">
        <v>11.050838709677421</v>
      </c>
      <c r="D22" s="12">
        <v>7.0455604838709682</v>
      </c>
      <c r="E22" s="12">
        <v>15.87</v>
      </c>
      <c r="F22" s="22">
        <v>43803</v>
      </c>
      <c r="G22" s="12">
        <v>-0.81899999999999995</v>
      </c>
      <c r="H22" s="22">
        <v>43817</v>
      </c>
      <c r="I22" s="12">
        <v>81.154805107526897</v>
      </c>
      <c r="J22" s="12">
        <v>187.85800000000003</v>
      </c>
      <c r="K22" s="12">
        <v>1.8959737903225804</v>
      </c>
      <c r="L22" s="12">
        <v>15.88</v>
      </c>
      <c r="M22" s="22">
        <v>43815</v>
      </c>
      <c r="N22" s="12">
        <v>18.067</v>
      </c>
      <c r="O22" s="13">
        <v>8</v>
      </c>
      <c r="P22" s="12">
        <v>10.353</v>
      </c>
      <c r="Q22" s="22">
        <v>43815</v>
      </c>
      <c r="R22" s="12">
        <v>6.1700819892473113</v>
      </c>
      <c r="S22" s="12">
        <v>22.880221312850935</v>
      </c>
    </row>
    <row r="23" spans="1:20" ht="13.5" thickTop="1" x14ac:dyDescent="0.2">
      <c r="A23" s="2" t="s">
        <v>30</v>
      </c>
      <c r="B23" s="10">
        <v>7.527060535074245</v>
      </c>
      <c r="C23" s="10">
        <v>18.297467364311316</v>
      </c>
      <c r="D23" s="10">
        <v>12.600696049480499</v>
      </c>
      <c r="E23" s="10">
        <v>36.520000000000003</v>
      </c>
      <c r="F23" s="21">
        <v>43315</v>
      </c>
      <c r="G23" s="10">
        <v>-6.1470000000000002</v>
      </c>
      <c r="H23" s="21">
        <v>43158</v>
      </c>
      <c r="I23" s="10">
        <v>73.619593934011789</v>
      </c>
      <c r="J23" s="46">
        <v>5523.8820000000005</v>
      </c>
      <c r="K23" s="10">
        <v>2.462314814814814</v>
      </c>
      <c r="L23" s="10">
        <v>19.309999999999999</v>
      </c>
      <c r="M23" s="21">
        <v>43160</v>
      </c>
      <c r="N23" s="10">
        <v>588.48200000000008</v>
      </c>
      <c r="O23" s="19">
        <v>143</v>
      </c>
      <c r="P23" s="10">
        <v>30.856000000000002</v>
      </c>
      <c r="Q23" s="21">
        <v>43404</v>
      </c>
      <c r="R23" s="10">
        <v>13.598561557939709</v>
      </c>
      <c r="S23" s="10">
        <v>1046.2142084915695</v>
      </c>
    </row>
    <row r="26" spans="1:20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32</v>
      </c>
      <c r="C28" s="1"/>
      <c r="D28" s="1"/>
      <c r="F28" s="1">
        <v>-0.41399999999999998</v>
      </c>
      <c r="G28" s="1" t="s">
        <v>25</v>
      </c>
      <c r="H28" s="20">
        <v>43403</v>
      </c>
      <c r="I28" s="14"/>
      <c r="J28" s="1"/>
    </row>
    <row r="29" spans="1:20" x14ac:dyDescent="0.2">
      <c r="A29" s="1"/>
      <c r="B29" s="1" t="s">
        <v>33</v>
      </c>
      <c r="C29" s="1"/>
      <c r="D29" s="1"/>
      <c r="F29" s="1">
        <v>-0.14099999999999999</v>
      </c>
      <c r="G29" s="1" t="s">
        <v>25</v>
      </c>
      <c r="H29" s="20">
        <v>43179</v>
      </c>
      <c r="I29" s="14"/>
      <c r="J29" s="1"/>
    </row>
    <row r="30" spans="1:20" x14ac:dyDescent="0.2">
      <c r="A30" s="1"/>
      <c r="B30" s="1" t="s">
        <v>34</v>
      </c>
      <c r="C30" s="1"/>
      <c r="D30" s="1"/>
      <c r="F30" s="3">
        <v>223</v>
      </c>
      <c r="G30" s="1" t="s">
        <v>35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5">
        <v>0</v>
      </c>
      <c r="E34" t="s">
        <v>25</v>
      </c>
      <c r="F34" s="4">
        <v>15</v>
      </c>
      <c r="G34" s="1" t="s">
        <v>35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5">
        <v>-1</v>
      </c>
      <c r="E35" t="s">
        <v>25</v>
      </c>
      <c r="F35" s="4">
        <v>2</v>
      </c>
      <c r="G35" s="1" t="s">
        <v>35</v>
      </c>
      <c r="H35" s="1"/>
      <c r="I35" s="1"/>
      <c r="J35" s="1"/>
    </row>
    <row r="36" spans="1:10" x14ac:dyDescent="0.2">
      <c r="A36" s="1"/>
      <c r="B36" s="16">
        <v>-5</v>
      </c>
      <c r="C36" s="16" t="s">
        <v>41</v>
      </c>
      <c r="D36" s="17">
        <v>-2.5</v>
      </c>
      <c r="E36" s="18" t="s">
        <v>25</v>
      </c>
      <c r="F36" s="4">
        <v>7</v>
      </c>
      <c r="G36" s="1" t="s">
        <v>35</v>
      </c>
      <c r="H36" s="1"/>
      <c r="I36" s="1"/>
      <c r="J36" s="1"/>
    </row>
    <row r="37" spans="1:10" x14ac:dyDescent="0.2">
      <c r="A37" s="1"/>
      <c r="C37" s="16" t="s">
        <v>42</v>
      </c>
      <c r="D37" s="15">
        <v>-5</v>
      </c>
      <c r="E37" t="s">
        <v>25</v>
      </c>
      <c r="F37" s="4">
        <v>2</v>
      </c>
      <c r="G37" s="1" t="s">
        <v>35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C44" sqref="C44"/>
    </sheetView>
  </sheetViews>
  <sheetFormatPr baseColWidth="10" defaultRowHeight="12.75" x14ac:dyDescent="0.2"/>
  <cols>
    <col min="1" max="1" width="11.42578125" style="51"/>
    <col min="2" max="2" width="6.140625" style="51" customWidth="1"/>
    <col min="3" max="4" width="7.5703125" style="51" bestFit="1" customWidth="1"/>
    <col min="5" max="5" width="6.42578125" style="51" bestFit="1" customWidth="1"/>
    <col min="6" max="6" width="7.5703125" style="51" customWidth="1"/>
    <col min="7" max="7" width="5.7109375" style="51" customWidth="1"/>
    <col min="8" max="8" width="7.5703125" style="51" customWidth="1"/>
    <col min="9" max="9" width="7.5703125" style="51" bestFit="1" customWidth="1"/>
    <col min="10" max="11" width="7.5703125" style="51" customWidth="1"/>
    <col min="12" max="12" width="8.140625" style="51" bestFit="1" customWidth="1"/>
    <col min="13" max="13" width="7.5703125" style="51" bestFit="1" customWidth="1"/>
    <col min="14" max="14" width="5.5703125" style="51" bestFit="1" customWidth="1"/>
    <col min="15" max="15" width="7.7109375" style="51" bestFit="1" customWidth="1"/>
    <col min="16" max="16" width="5.42578125" style="51" bestFit="1" customWidth="1"/>
    <col min="17" max="17" width="7.5703125" style="51" bestFit="1" customWidth="1"/>
    <col min="18" max="18" width="7.5703125" style="51" customWidth="1"/>
    <col min="19" max="19" width="6.5703125" style="51" customWidth="1"/>
    <col min="20" max="16384" width="11.42578125" style="51"/>
  </cols>
  <sheetData>
    <row r="1" spans="1:20" x14ac:dyDescent="0.2">
      <c r="B1" s="2" t="s">
        <v>65</v>
      </c>
    </row>
    <row r="2" spans="1:20" x14ac:dyDescent="0.2">
      <c r="B2" s="2" t="s">
        <v>37</v>
      </c>
    </row>
    <row r="3" spans="1:20" x14ac:dyDescent="0.2">
      <c r="B3" s="2" t="s">
        <v>38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46</v>
      </c>
    </row>
    <row r="7" spans="1:20" x14ac:dyDescent="0.2">
      <c r="B7" s="2" t="s">
        <v>45</v>
      </c>
    </row>
    <row r="9" spans="1:20" x14ac:dyDescent="0.2">
      <c r="A9" s="1"/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16</v>
      </c>
      <c r="I9" s="7" t="s">
        <v>18</v>
      </c>
      <c r="J9" s="7" t="s">
        <v>19</v>
      </c>
      <c r="K9" s="7" t="s">
        <v>20</v>
      </c>
      <c r="L9" s="7" t="s">
        <v>21</v>
      </c>
      <c r="M9" s="7" t="s">
        <v>16</v>
      </c>
      <c r="N9" s="7" t="s">
        <v>22</v>
      </c>
      <c r="O9" s="7" t="s">
        <v>23</v>
      </c>
      <c r="P9" s="7" t="s">
        <v>24</v>
      </c>
      <c r="Q9" s="7" t="s">
        <v>16</v>
      </c>
      <c r="R9" s="7" t="s">
        <v>48</v>
      </c>
      <c r="S9" s="7" t="s">
        <v>39</v>
      </c>
    </row>
    <row r="10" spans="1:20" x14ac:dyDescent="0.2">
      <c r="A10" s="8"/>
      <c r="B10" s="9" t="s">
        <v>25</v>
      </c>
      <c r="C10" s="9" t="s">
        <v>25</v>
      </c>
      <c r="D10" s="9" t="s">
        <v>25</v>
      </c>
      <c r="E10" s="9" t="s">
        <v>25</v>
      </c>
      <c r="F10" s="9"/>
      <c r="G10" s="9" t="s">
        <v>25</v>
      </c>
      <c r="H10" s="9"/>
      <c r="I10" s="9" t="s">
        <v>26</v>
      </c>
      <c r="J10" s="9" t="s">
        <v>27</v>
      </c>
      <c r="K10" s="9" t="s">
        <v>28</v>
      </c>
      <c r="L10" s="9" t="s">
        <v>28</v>
      </c>
      <c r="M10" s="9"/>
      <c r="N10" s="9" t="s">
        <v>29</v>
      </c>
      <c r="O10" s="9"/>
      <c r="P10" s="9" t="s">
        <v>29</v>
      </c>
      <c r="Q10" s="9"/>
      <c r="R10" s="9" t="s">
        <v>25</v>
      </c>
      <c r="S10" s="9" t="s">
        <v>29</v>
      </c>
    </row>
    <row r="11" spans="1:20" x14ac:dyDescent="0.2">
      <c r="A11" s="2" t="s">
        <v>0</v>
      </c>
      <c r="B11" s="52">
        <v>1.5027096774193549</v>
      </c>
      <c r="C11" s="52">
        <v>8.4416129032258063</v>
      </c>
      <c r="D11" s="52">
        <v>4.8167284946236544</v>
      </c>
      <c r="E11" s="52">
        <v>13.65</v>
      </c>
      <c r="F11" s="53">
        <v>43831</v>
      </c>
      <c r="G11" s="52">
        <v>-1.8979999999999999</v>
      </c>
      <c r="H11" s="53">
        <v>43833</v>
      </c>
      <c r="I11" s="52">
        <v>77.49450940860217</v>
      </c>
      <c r="J11" s="52">
        <v>199.33299999999997</v>
      </c>
      <c r="K11" s="52">
        <v>3.8001236559139784</v>
      </c>
      <c r="L11" s="52">
        <v>17.54</v>
      </c>
      <c r="M11" s="53">
        <v>43857</v>
      </c>
      <c r="N11" s="52">
        <v>37.758000000000003</v>
      </c>
      <c r="O11" s="54">
        <v>12</v>
      </c>
      <c r="P11" s="52">
        <v>9.947000000000001</v>
      </c>
      <c r="Q11" s="53">
        <v>43861</v>
      </c>
      <c r="R11" s="52">
        <v>3.9304831989247306</v>
      </c>
      <c r="S11" s="52">
        <v>32.891310314336046</v>
      </c>
    </row>
    <row r="12" spans="1:20" x14ac:dyDescent="0.2">
      <c r="A12" s="2" t="s">
        <v>1</v>
      </c>
      <c r="B12" s="52">
        <v>1.5248214285714285</v>
      </c>
      <c r="C12" s="52">
        <v>12.757535714285712</v>
      </c>
      <c r="D12" s="52">
        <v>6.8306755952380938</v>
      </c>
      <c r="E12" s="52">
        <v>20.43</v>
      </c>
      <c r="F12" s="53">
        <v>43523</v>
      </c>
      <c r="G12" s="52">
        <v>-1.831</v>
      </c>
      <c r="H12" s="53">
        <v>43513</v>
      </c>
      <c r="I12" s="52">
        <v>75.603385416666669</v>
      </c>
      <c r="J12" s="52">
        <v>350.14400000000001</v>
      </c>
      <c r="K12" s="52">
        <v>2.3453117559523808</v>
      </c>
      <c r="L12" s="52">
        <v>19.11</v>
      </c>
      <c r="M12" s="53">
        <v>43498</v>
      </c>
      <c r="N12" s="52">
        <v>21.517999999999997</v>
      </c>
      <c r="O12" s="54">
        <v>6</v>
      </c>
      <c r="P12" s="52">
        <v>10.555999999999997</v>
      </c>
      <c r="Q12" s="53">
        <v>43498</v>
      </c>
      <c r="R12" s="52">
        <v>5.6786264880952375</v>
      </c>
      <c r="S12" s="52">
        <v>43.595992324348444</v>
      </c>
    </row>
    <row r="13" spans="1:20" x14ac:dyDescent="0.2">
      <c r="A13" s="2" t="s">
        <v>2</v>
      </c>
      <c r="B13" s="52">
        <v>2.4377741935483876</v>
      </c>
      <c r="C13" s="52">
        <v>15.909999999999998</v>
      </c>
      <c r="D13" s="52">
        <v>9.0846310483870969</v>
      </c>
      <c r="E13" s="52">
        <v>21.42</v>
      </c>
      <c r="F13" s="53">
        <v>43548</v>
      </c>
      <c r="G13" s="52">
        <v>-1.492</v>
      </c>
      <c r="H13" s="53">
        <v>43545</v>
      </c>
      <c r="I13" s="52">
        <v>62.378293010752699</v>
      </c>
      <c r="J13" s="52">
        <v>544.3180000000001</v>
      </c>
      <c r="K13" s="52">
        <v>2.5454684139784947</v>
      </c>
      <c r="L13" s="52">
        <v>16.66</v>
      </c>
      <c r="M13" s="53">
        <v>43530</v>
      </c>
      <c r="N13" s="52">
        <v>2.6390000000000002</v>
      </c>
      <c r="O13" s="54">
        <v>5</v>
      </c>
      <c r="P13" s="52">
        <v>1.0150000000000001</v>
      </c>
      <c r="Q13" s="53">
        <v>43530</v>
      </c>
      <c r="R13" s="52">
        <v>9.0884374999999995</v>
      </c>
      <c r="S13" s="52">
        <v>86.196331936257636</v>
      </c>
    </row>
    <row r="14" spans="1:20" x14ac:dyDescent="0.2">
      <c r="A14" s="2" t="s">
        <v>3</v>
      </c>
      <c r="B14" s="52">
        <v>4.7386999999999988</v>
      </c>
      <c r="C14" s="52">
        <v>16.114333333333335</v>
      </c>
      <c r="D14" s="52">
        <v>10.247141666666668</v>
      </c>
      <c r="E14" s="52">
        <v>22.57</v>
      </c>
      <c r="F14" s="53">
        <v>43584</v>
      </c>
      <c r="G14" s="52">
        <v>-1.4239999999999999</v>
      </c>
      <c r="H14" s="53">
        <v>43559</v>
      </c>
      <c r="I14" s="52">
        <v>73.746888888888904</v>
      </c>
      <c r="J14" s="41">
        <v>537.61800000000005</v>
      </c>
      <c r="K14" s="52">
        <v>2.3100006944444447</v>
      </c>
      <c r="L14" s="52">
        <v>14.21</v>
      </c>
      <c r="M14" s="53">
        <v>43570</v>
      </c>
      <c r="N14" s="52">
        <v>76.53100000000002</v>
      </c>
      <c r="O14" s="54">
        <v>18</v>
      </c>
      <c r="P14" s="52">
        <v>22.127000000000002</v>
      </c>
      <c r="Q14" s="53">
        <v>43574</v>
      </c>
      <c r="R14" s="52">
        <v>11.874177777777779</v>
      </c>
      <c r="S14" s="52">
        <v>86.782608372312268</v>
      </c>
      <c r="T14" s="44"/>
    </row>
    <row r="15" spans="1:20" x14ac:dyDescent="0.2">
      <c r="A15" s="2" t="s">
        <v>4</v>
      </c>
      <c r="B15" s="52">
        <v>6.0921935483870966</v>
      </c>
      <c r="C15" s="52">
        <v>19.979677419354839</v>
      </c>
      <c r="D15" s="52">
        <v>12.978462365591398</v>
      </c>
      <c r="E15" s="52">
        <v>28.47</v>
      </c>
      <c r="F15" s="53">
        <v>43616</v>
      </c>
      <c r="G15" s="52">
        <v>-1.492</v>
      </c>
      <c r="H15" s="53">
        <v>43591</v>
      </c>
      <c r="I15" s="52">
        <v>64.853877688172048</v>
      </c>
      <c r="J15" s="52">
        <v>701.30300000000011</v>
      </c>
      <c r="K15" s="52">
        <v>2.2619603494623655</v>
      </c>
      <c r="L15" s="52">
        <v>15.29</v>
      </c>
      <c r="M15" s="53">
        <v>43602</v>
      </c>
      <c r="N15" s="52">
        <v>34.713000000000001</v>
      </c>
      <c r="O15" s="54">
        <v>9</v>
      </c>
      <c r="P15" s="52">
        <v>18.067000000000004</v>
      </c>
      <c r="Q15" s="53">
        <v>43602</v>
      </c>
      <c r="R15" s="52">
        <v>15.370120967741933</v>
      </c>
      <c r="S15" s="52">
        <v>122.27634424805582</v>
      </c>
      <c r="T15" s="44"/>
    </row>
    <row r="16" spans="1:20" x14ac:dyDescent="0.2">
      <c r="A16" s="2" t="s">
        <v>5</v>
      </c>
      <c r="B16" s="52">
        <v>11.760566666666669</v>
      </c>
      <c r="C16" s="52">
        <v>28.398</v>
      </c>
      <c r="D16" s="52">
        <v>19.983392361111111</v>
      </c>
      <c r="E16" s="52">
        <v>41.55</v>
      </c>
      <c r="F16" s="53">
        <v>43645</v>
      </c>
      <c r="G16" s="52">
        <v>4.1050000000000004</v>
      </c>
      <c r="H16" s="53">
        <v>43628</v>
      </c>
      <c r="I16" s="52">
        <v>54.480249999999998</v>
      </c>
      <c r="J16" s="52">
        <v>782.61900000000003</v>
      </c>
      <c r="K16" s="52">
        <v>2.3304618055555557</v>
      </c>
      <c r="L16" s="52">
        <v>14.6</v>
      </c>
      <c r="M16" s="53">
        <v>43622</v>
      </c>
      <c r="N16" s="52">
        <v>24.765999999999995</v>
      </c>
      <c r="O16" s="54">
        <v>7</v>
      </c>
      <c r="P16" s="52">
        <v>11.773999999999997</v>
      </c>
      <c r="Q16" s="53">
        <v>43621</v>
      </c>
      <c r="R16" s="52">
        <v>22.461847222222218</v>
      </c>
      <c r="S16" s="52">
        <v>179.49137598535626</v>
      </c>
    </row>
    <row r="17" spans="1:19" x14ac:dyDescent="0.2">
      <c r="A17" s="2" t="s">
        <v>6</v>
      </c>
      <c r="B17" s="52">
        <v>14.980967741935483</v>
      </c>
      <c r="C17" s="52">
        <v>30.520645161290329</v>
      </c>
      <c r="D17" s="52">
        <v>22.241034946236564</v>
      </c>
      <c r="E17" s="52">
        <v>37.869999999999997</v>
      </c>
      <c r="F17" s="53">
        <v>43669</v>
      </c>
      <c r="G17" s="52">
        <v>10.23</v>
      </c>
      <c r="H17" s="53">
        <v>43677</v>
      </c>
      <c r="I17" s="52">
        <v>58.532291666666666</v>
      </c>
      <c r="J17" s="52">
        <v>772.24699999999996</v>
      </c>
      <c r="K17" s="52">
        <v>2.1760255376344086</v>
      </c>
      <c r="L17" s="52">
        <v>12.94</v>
      </c>
      <c r="M17" s="53">
        <v>43671</v>
      </c>
      <c r="N17" s="52">
        <v>36.945999999999998</v>
      </c>
      <c r="O17" s="54">
        <v>10</v>
      </c>
      <c r="P17" s="52">
        <v>13.398</v>
      </c>
      <c r="Q17" s="53">
        <v>43654</v>
      </c>
      <c r="R17" s="52">
        <v>25.801323924731189</v>
      </c>
      <c r="S17" s="52">
        <v>182.6021279572135</v>
      </c>
    </row>
    <row r="18" spans="1:19" x14ac:dyDescent="0.2">
      <c r="A18" s="2" t="s">
        <v>7</v>
      </c>
      <c r="B18" s="52">
        <v>14.410967741935483</v>
      </c>
      <c r="C18" s="52">
        <v>29.926129032258061</v>
      </c>
      <c r="D18" s="52">
        <v>21.738340053763441</v>
      </c>
      <c r="E18" s="52">
        <v>34.049999999999997</v>
      </c>
      <c r="F18" s="53">
        <v>43686</v>
      </c>
      <c r="G18" s="52">
        <v>10.36</v>
      </c>
      <c r="H18" s="53">
        <v>43691</v>
      </c>
      <c r="I18" s="52">
        <v>57.817190860215057</v>
      </c>
      <c r="J18" s="52">
        <v>716.91300000000024</v>
      </c>
      <c r="K18" s="52">
        <v>1.9264314516129033</v>
      </c>
      <c r="L18" s="52">
        <v>12.84</v>
      </c>
      <c r="M18" s="53">
        <v>43686</v>
      </c>
      <c r="N18" s="52">
        <v>25.575999999999997</v>
      </c>
      <c r="O18" s="54">
        <v>5</v>
      </c>
      <c r="P18" s="52">
        <v>21.921999999999997</v>
      </c>
      <c r="Q18" s="53">
        <v>43703</v>
      </c>
      <c r="R18" s="52">
        <v>25.842607526881718</v>
      </c>
      <c r="S18" s="52">
        <v>161.23932779215698</v>
      </c>
    </row>
    <row r="19" spans="1:19" x14ac:dyDescent="0.2">
      <c r="A19" s="2" t="s">
        <v>8</v>
      </c>
      <c r="B19" s="52">
        <v>12.167699999999998</v>
      </c>
      <c r="C19" s="52">
        <v>24.081</v>
      </c>
      <c r="D19" s="52">
        <v>17.720505555555555</v>
      </c>
      <c r="E19" s="52">
        <v>28.05</v>
      </c>
      <c r="F19" s="53">
        <v>43725</v>
      </c>
      <c r="G19" s="52">
        <v>6.7110000000000003</v>
      </c>
      <c r="H19" s="53">
        <v>43717</v>
      </c>
      <c r="I19" s="52">
        <v>67.11130555555556</v>
      </c>
      <c r="J19" s="52">
        <v>515.06899999999996</v>
      </c>
      <c r="K19" s="52">
        <v>2.1725159722222225</v>
      </c>
      <c r="L19" s="52">
        <v>14.21</v>
      </c>
      <c r="M19" s="53">
        <v>43718</v>
      </c>
      <c r="N19" s="52">
        <v>44.253999999999998</v>
      </c>
      <c r="O19" s="54">
        <v>8</v>
      </c>
      <c r="P19" s="52">
        <v>23.750999999999998</v>
      </c>
      <c r="Q19" s="53">
        <v>43723</v>
      </c>
      <c r="R19" s="52">
        <v>19.749854166666669</v>
      </c>
      <c r="S19" s="52">
        <v>103.69438381886071</v>
      </c>
    </row>
    <row r="20" spans="1:19" x14ac:dyDescent="0.2">
      <c r="A20" s="2" t="s">
        <v>9</v>
      </c>
      <c r="B20" s="52">
        <v>9.3755161290322562</v>
      </c>
      <c r="C20" s="52">
        <v>20.315483870967743</v>
      </c>
      <c r="D20" s="52">
        <v>14.617428091397846</v>
      </c>
      <c r="E20" s="52">
        <v>27.11</v>
      </c>
      <c r="F20" s="53">
        <v>43751</v>
      </c>
      <c r="G20" s="52">
        <v>4.01</v>
      </c>
      <c r="H20" s="53">
        <v>43759</v>
      </c>
      <c r="I20" s="52">
        <v>73.83717741935483</v>
      </c>
      <c r="J20" s="52">
        <v>373.10299999999995</v>
      </c>
      <c r="K20" s="52">
        <v>2.0129180107526885</v>
      </c>
      <c r="L20" s="52">
        <v>14.11</v>
      </c>
      <c r="M20" s="53">
        <v>43752</v>
      </c>
      <c r="N20" s="52">
        <v>35.119</v>
      </c>
      <c r="O20" s="54">
        <v>10</v>
      </c>
      <c r="P20" s="52">
        <v>11.368</v>
      </c>
      <c r="Q20" s="53">
        <v>43760</v>
      </c>
      <c r="R20" s="52">
        <v>15.469912634408603</v>
      </c>
      <c r="S20" s="52">
        <v>69.539468990431345</v>
      </c>
    </row>
    <row r="21" spans="1:19" x14ac:dyDescent="0.2">
      <c r="A21" s="2" t="s">
        <v>10</v>
      </c>
      <c r="B21" s="52">
        <v>4.6108333333333338</v>
      </c>
      <c r="C21" s="52">
        <v>11.597766666666667</v>
      </c>
      <c r="D21" s="52">
        <v>7.9765555555555547</v>
      </c>
      <c r="E21" s="52">
        <v>20.59</v>
      </c>
      <c r="F21" s="53">
        <v>43770</v>
      </c>
      <c r="G21" s="52">
        <v>-0.71899999999999997</v>
      </c>
      <c r="H21" s="53">
        <v>43789</v>
      </c>
      <c r="I21" s="52">
        <v>86.804638888888903</v>
      </c>
      <c r="J21" s="52">
        <v>191.08</v>
      </c>
      <c r="K21" s="52">
        <v>2.5753993055555555</v>
      </c>
      <c r="L21" s="52">
        <v>19.5</v>
      </c>
      <c r="M21" s="53">
        <v>43792</v>
      </c>
      <c r="N21" s="52">
        <v>97.44</v>
      </c>
      <c r="O21" s="54">
        <v>26</v>
      </c>
      <c r="P21" s="52">
        <v>11.773999999999999</v>
      </c>
      <c r="Q21" s="53">
        <v>43783</v>
      </c>
      <c r="R21" s="52">
        <v>8.3546791666666671</v>
      </c>
      <c r="S21" s="52">
        <v>29.537845112208302</v>
      </c>
    </row>
    <row r="22" spans="1:19" ht="13.5" thickBot="1" x14ac:dyDescent="0.25">
      <c r="A22" s="11" t="s">
        <v>11</v>
      </c>
      <c r="B22" s="12">
        <v>3.3444193548387098</v>
      </c>
      <c r="C22" s="12">
        <v>11.069903225806449</v>
      </c>
      <c r="D22" s="12">
        <v>6.9693481182795676</v>
      </c>
      <c r="E22" s="12">
        <v>17.239999999999998</v>
      </c>
      <c r="F22" s="22">
        <v>44186</v>
      </c>
      <c r="G22" s="12">
        <v>-2.2669999999999999</v>
      </c>
      <c r="H22" s="22">
        <v>44194</v>
      </c>
      <c r="I22" s="12">
        <v>87.494032258064507</v>
      </c>
      <c r="J22" s="12">
        <v>168.18</v>
      </c>
      <c r="K22" s="12">
        <v>2.5134186827956997</v>
      </c>
      <c r="L22" s="12">
        <v>23.81</v>
      </c>
      <c r="M22" s="22">
        <v>44187</v>
      </c>
      <c r="N22" s="12">
        <v>28.013999999999996</v>
      </c>
      <c r="O22" s="13">
        <v>13</v>
      </c>
      <c r="P22" s="12">
        <v>10.353</v>
      </c>
      <c r="Q22" s="22">
        <v>44177</v>
      </c>
      <c r="R22" s="12">
        <v>6.3863534946236564</v>
      </c>
      <c r="S22" s="12">
        <v>25.161009761257855</v>
      </c>
    </row>
    <row r="23" spans="1:19" ht="13.5" thickTop="1" x14ac:dyDescent="0.2">
      <c r="A23" s="2" t="s">
        <v>30</v>
      </c>
      <c r="B23" s="52">
        <v>7.2455974846390161</v>
      </c>
      <c r="C23" s="52">
        <v>19.092673943932411</v>
      </c>
      <c r="D23" s="52">
        <v>12.933686987700545</v>
      </c>
      <c r="E23" s="52">
        <v>41.55</v>
      </c>
      <c r="F23" s="53">
        <v>43645</v>
      </c>
      <c r="G23" s="52">
        <v>-2.2669999999999999</v>
      </c>
      <c r="H23" s="53">
        <v>43828</v>
      </c>
      <c r="I23" s="52">
        <v>70.012820088485668</v>
      </c>
      <c r="J23" s="41">
        <v>5851.9270000000006</v>
      </c>
      <c r="K23" s="52">
        <v>2.4141696363233911</v>
      </c>
      <c r="L23" s="52">
        <v>23.81</v>
      </c>
      <c r="M23" s="53">
        <v>43821</v>
      </c>
      <c r="N23" s="52">
        <v>465.27400000000006</v>
      </c>
      <c r="O23" s="54">
        <v>129</v>
      </c>
      <c r="P23" s="52">
        <v>23.750999999999998</v>
      </c>
      <c r="Q23" s="53">
        <v>43723</v>
      </c>
      <c r="R23" s="52">
        <v>14.167368672395035</v>
      </c>
      <c r="S23" s="52">
        <v>1123.0081266127952</v>
      </c>
    </row>
    <row r="26" spans="1:19" x14ac:dyDescent="0.2">
      <c r="A26" s="5" t="s">
        <v>31</v>
      </c>
      <c r="B26" s="5"/>
      <c r="C26" s="5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32</v>
      </c>
      <c r="C28" s="1"/>
      <c r="D28" s="1"/>
      <c r="F28" s="1">
        <v>-0.71899999999999997</v>
      </c>
      <c r="G28" s="1" t="s">
        <v>25</v>
      </c>
      <c r="H28" s="20">
        <v>43789</v>
      </c>
      <c r="I28" s="14"/>
      <c r="J28" s="1"/>
    </row>
    <row r="29" spans="1:19" x14ac:dyDescent="0.2">
      <c r="A29" s="1"/>
      <c r="B29" s="1" t="s">
        <v>33</v>
      </c>
      <c r="C29" s="1"/>
      <c r="D29" s="1"/>
      <c r="F29" s="1">
        <v>-1.492</v>
      </c>
      <c r="G29" s="1" t="s">
        <v>25</v>
      </c>
      <c r="H29" s="20">
        <v>43591</v>
      </c>
      <c r="I29" s="14"/>
      <c r="J29" s="1"/>
    </row>
    <row r="30" spans="1:19" x14ac:dyDescent="0.2">
      <c r="A30" s="1"/>
      <c r="B30" s="1" t="s">
        <v>34</v>
      </c>
      <c r="C30" s="1"/>
      <c r="D30" s="1"/>
      <c r="F30" s="3">
        <v>197</v>
      </c>
      <c r="G30" s="1" t="s">
        <v>35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5" t="s">
        <v>36</v>
      </c>
      <c r="B32" s="5"/>
      <c r="C32" s="5"/>
      <c r="D32" s="5"/>
      <c r="E32" s="5"/>
      <c r="F32" s="5"/>
      <c r="G32" s="5"/>
      <c r="H32" s="5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1">
        <v>-1</v>
      </c>
      <c r="C34" s="51" t="s">
        <v>40</v>
      </c>
      <c r="D34" s="55">
        <v>0</v>
      </c>
      <c r="E34" s="51" t="s">
        <v>25</v>
      </c>
      <c r="F34" s="4">
        <v>14</v>
      </c>
      <c r="G34" s="1" t="s">
        <v>35</v>
      </c>
      <c r="H34" s="1"/>
      <c r="I34" s="1"/>
      <c r="J34" s="1"/>
    </row>
    <row r="35" spans="1:10" x14ac:dyDescent="0.2">
      <c r="A35" s="1"/>
      <c r="B35" s="51">
        <v>-2.5</v>
      </c>
      <c r="C35" s="51" t="s">
        <v>41</v>
      </c>
      <c r="D35" s="55">
        <v>-1</v>
      </c>
      <c r="E35" s="51" t="s">
        <v>25</v>
      </c>
      <c r="F35" s="4">
        <v>15</v>
      </c>
      <c r="G35" s="1" t="s">
        <v>35</v>
      </c>
      <c r="H35" s="1"/>
      <c r="I35" s="1"/>
      <c r="J35" s="1"/>
    </row>
    <row r="36" spans="1:10" x14ac:dyDescent="0.2">
      <c r="A36" s="1"/>
      <c r="B36" s="4">
        <v>-5</v>
      </c>
      <c r="C36" s="4" t="s">
        <v>41</v>
      </c>
      <c r="D36" s="45">
        <v>-2.5</v>
      </c>
      <c r="E36" s="1" t="s">
        <v>25</v>
      </c>
      <c r="F36" s="4">
        <v>0</v>
      </c>
      <c r="G36" s="1" t="s">
        <v>35</v>
      </c>
      <c r="H36" s="1"/>
      <c r="I36" s="1"/>
      <c r="J36" s="1"/>
    </row>
    <row r="37" spans="1:10" x14ac:dyDescent="0.2">
      <c r="A37" s="1"/>
      <c r="C37" s="4" t="s">
        <v>42</v>
      </c>
      <c r="D37" s="55">
        <v>-5</v>
      </c>
      <c r="E37" s="51" t="s">
        <v>25</v>
      </c>
      <c r="F37" s="4">
        <v>0</v>
      </c>
      <c r="G37" s="1" t="s">
        <v>35</v>
      </c>
      <c r="H37" s="1"/>
      <c r="I37" s="1"/>
      <c r="J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2006-01-24T08:39:26Z</cp:lastPrinted>
  <dcterms:created xsi:type="dcterms:W3CDTF">2005-02-15T12:59:33Z</dcterms:created>
  <dcterms:modified xsi:type="dcterms:W3CDTF">2025-01-23T08:25:17Z</dcterms:modified>
</cp:coreProperties>
</file>