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0" yWindow="0" windowWidth="28800" windowHeight="11700" activeTab="3"/>
  </bookViews>
  <sheets>
    <sheet name="2022" sheetId="4" r:id="rId1"/>
    <sheet name="2023" sheetId="1" r:id="rId2"/>
    <sheet name="2024" sheetId="5" r:id="rId3"/>
    <sheet name="Resumen" sheetId="6" r:id="rId4"/>
    <sheet name="Leyenda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R23" i="6" s="1"/>
  <c r="Q11" i="6"/>
  <c r="P11" i="6"/>
  <c r="O11" i="6"/>
  <c r="N11" i="6"/>
  <c r="M11" i="6"/>
  <c r="L11" i="6"/>
  <c r="K11" i="6"/>
  <c r="J11" i="6"/>
  <c r="J23" i="6" s="1"/>
  <c r="I11" i="6"/>
  <c r="I23" i="6" s="1"/>
  <c r="H11" i="6"/>
  <c r="G11" i="6"/>
  <c r="F11" i="6"/>
  <c r="E11" i="6"/>
  <c r="D11" i="6"/>
  <c r="C11" i="6"/>
  <c r="B11" i="6"/>
  <c r="B23" i="6" s="1"/>
  <c r="Y23" i="6"/>
  <c r="P23" i="6"/>
  <c r="D23" i="6"/>
  <c r="Z23" i="6"/>
  <c r="V23" i="6"/>
  <c r="T23" i="6"/>
  <c r="N23" i="6"/>
  <c r="L23" i="6"/>
  <c r="H23" i="6"/>
  <c r="F23" i="6"/>
</calcChain>
</file>

<file path=xl/sharedStrings.xml><?xml version="1.0" encoding="utf-8"?>
<sst xmlns="http://schemas.openxmlformats.org/spreadsheetml/2006/main" count="381" uniqueCount="132">
  <si>
    <t xml:space="preserve">AÑO: </t>
  </si>
  <si>
    <t xml:space="preserve">RESUMEN ANUAL POR PERIODOS MENSUALES. </t>
  </si>
  <si>
    <t>Valores medios de los parámetros, precipitación, radiación y ET0 acumulada.</t>
  </si>
  <si>
    <t>ESTACIÓN AGROCLIMÁTICA:</t>
  </si>
  <si>
    <t>La Mina</t>
  </si>
  <si>
    <t xml:space="preserve">MUNICIPIO: </t>
  </si>
  <si>
    <t>San Asensio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</si>
  <si>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</si>
  <si>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</si>
  <si>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</si>
  <si>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</si>
  <si>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</si>
  <si>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</si>
  <si>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</si>
  <si>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</si>
  <si>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</si>
  <si>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</si>
  <si>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</si>
  <si>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</si>
  <si>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</si>
  <si>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Ts10 med</t>
  </si>
  <si>
    <t>Ts30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</si>
  <si>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</si>
  <si>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</si>
  <si>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</si>
  <si>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</si>
  <si>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</si>
  <si>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</si>
  <si>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</si>
  <si>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</si>
  <si>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</si>
  <si>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</si>
  <si>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</si>
  <si>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</si>
  <si>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</si>
  <si>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</si>
  <si>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</si>
  <si>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</si>
  <si>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</si>
  <si>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</si>
  <si>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</si>
  <si>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</si>
  <si>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</si>
  <si>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</si>
  <si>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</si>
  <si>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</si>
  <si>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</si>
  <si>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</si>
  <si>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</si>
  <si>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</si>
  <si>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Tsmed</t>
  </si>
  <si>
    <t>(ºC)</t>
  </si>
  <si>
    <t>(mm)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</si>
  <si>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</si>
  <si>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</si>
  <si>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</si>
  <si>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</si>
  <si>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</si>
  <si>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</si>
  <si>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</si>
  <si>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</si>
  <si>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</si>
  <si>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</si>
  <si>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</si>
  <si>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</si>
  <si>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</si>
  <si>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</si>
  <si>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</si>
  <si>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</si>
  <si>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</si>
  <si>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</si>
  <si>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</si>
  <si>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</si>
  <si>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</si>
  <si>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</si>
  <si>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</si>
  <si>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</si>
  <si>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</si>
  <si>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>25-ene.</t>
  </si>
  <si>
    <t>20-ene.</t>
  </si>
  <si>
    <t>17-ene.</t>
  </si>
  <si>
    <t>06-ene.</t>
  </si>
  <si>
    <t>22-feb.</t>
  </si>
  <si>
    <t>20-feb.</t>
  </si>
  <si>
    <t>23-feb.</t>
  </si>
  <si>
    <t>26-feb.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</si>
  <si>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</si>
  <si>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</si>
  <si>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</si>
  <si>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</si>
  <si>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</si>
  <si>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</si>
  <si>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</si>
  <si>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</si>
  <si>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</si>
  <si>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</si>
  <si>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14-may.</t>
  </si>
  <si>
    <t>25-jun.</t>
  </si>
  <si>
    <t>13-jun.</t>
  </si>
  <si>
    <t>18-jun.</t>
  </si>
  <si>
    <t>19-jun.</t>
  </si>
  <si>
    <t>19-jul.</t>
  </si>
  <si>
    <t>07-jul.</t>
  </si>
  <si>
    <t>05-jul.</t>
  </si>
  <si>
    <t>11-ago.</t>
  </si>
  <si>
    <t>16-ago.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</si>
  <si>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</si>
  <si>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</si>
  <si>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</si>
  <si>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</si>
  <si>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</si>
  <si>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</si>
  <si>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</si>
  <si>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</si>
  <si>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17-oct.</t>
  </si>
  <si>
    <t>02-nov.</t>
  </si>
  <si>
    <t>29-nov.</t>
  </si>
  <si>
    <t>21-nov.</t>
  </si>
  <si>
    <t>25-nov.</t>
  </si>
  <si>
    <t>06-dic.</t>
  </si>
  <si>
    <t>31-dic.</t>
  </si>
  <si>
    <t>07-dic.</t>
  </si>
  <si>
    <t>08-dic.</t>
  </si>
  <si>
    <t>AÑOS 1997 ó 1999 ó 2005 - 2012</t>
  </si>
  <si>
    <t>a</t>
  </si>
  <si>
    <t>ANÁLISIS LLUVIA</t>
  </si>
  <si>
    <t>Nd</t>
  </si>
  <si>
    <t>P Max</t>
  </si>
  <si>
    <t>P Min</t>
  </si>
  <si>
    <t>error</t>
  </si>
  <si>
    <t>ESTACIÓN AGROCLIMÁTICA "LA MINA"</t>
  </si>
  <si>
    <t>SAN ASENSIO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</si>
</sst>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5">
    <xf numFmtId="0" fontId="0" fillId="0" borderId="0"/>
    <xf numFmtId="0" fontId="1" fillId="0" borderId="0" applyNumberFormat="0" applyFont="0" applyFill="0" applyBorder="0" applyProtection="0">
      <alignment wrapText="1"/>
    </xf>
    <xf numFmtId="0" fontId="1" fillId="0" borderId="0"/>
    <xf numFmtId="0" fontId="4" fillId="0" borderId="0"/>
    <xf numFmtId="0" fontId="4" fillId="0" borderId="0" applyNumberFormat="0" applyFont="0" applyFill="0" applyBorder="0" applyProtection="0">
      <alignment wrapText="1"/>
    </xf>
  </cellStyleXfs>
  <cellXfs count="7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2" applyFont="1" applyFill="1" applyBorder="1"/>
    <xf numFmtId="0" fontId="1" fillId="0" borderId="0" xfId="2" applyAlignment="1">
      <alignment horizontal="center"/>
    </xf>
    <xf numFmtId="0" fontId="1" fillId="0" borderId="0" xfId="2"/>
    <xf numFmtId="0" fontId="2" fillId="0" borderId="0" xfId="2" applyFont="1"/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3" fillId="0" borderId="0" xfId="2" applyFont="1" applyFill="1" applyBorder="1"/>
    <xf numFmtId="0" fontId="1" fillId="0" borderId="0" xfId="2" applyFont="1" applyAlignment="1">
      <alignment horizontal="left"/>
    </xf>
    <xf numFmtId="165" fontId="0" fillId="0" borderId="0" xfId="0" applyNumberFormat="1"/>
    <xf numFmtId="0" fontId="4" fillId="0" borderId="0" xfId="3"/>
    <xf numFmtId="0" fontId="2" fillId="0" borderId="0" xfId="3" applyFont="1" applyFill="1" applyBorder="1"/>
    <xf numFmtId="0" fontId="0" fillId="0" borderId="0" xfId="4" applyFont="1">
      <alignment wrapText="1"/>
    </xf>
    <xf numFmtId="0" fontId="2" fillId="0" borderId="0" xfId="3" applyFont="1"/>
    <xf numFmtId="0" fontId="1" fillId="0" borderId="0" xfId="3" applyFont="1" applyFill="1" applyBorder="1"/>
    <xf numFmtId="0" fontId="4" fillId="0" borderId="0" xfId="3" applyAlignment="1"/>
    <xf numFmtId="0" fontId="2" fillId="0" borderId="0" xfId="3" applyFont="1" applyFill="1" applyBorder="1" applyAlignment="1">
      <alignment horizontal="right"/>
    </xf>
    <xf numFmtId="0" fontId="2" fillId="0" borderId="1" xfId="3" applyFont="1" applyFill="1" applyBorder="1" applyAlignment="1">
      <alignment horizontal="center"/>
    </xf>
    <xf numFmtId="0" fontId="1" fillId="0" borderId="2" xfId="3" applyFont="1" applyFill="1" applyBorder="1"/>
    <xf numFmtId="0" fontId="1" fillId="0" borderId="2" xfId="3" applyFont="1" applyFill="1" applyBorder="1" applyAlignment="1">
      <alignment horizontal="center"/>
    </xf>
    <xf numFmtId="0" fontId="2" fillId="0" borderId="3" xfId="3" applyFont="1" applyFill="1" applyBorder="1"/>
    <xf numFmtId="0" fontId="2" fillId="0" borderId="4" xfId="3" applyFont="1" applyFill="1" applyBorder="1"/>
    <xf numFmtId="0" fontId="4" fillId="0" borderId="5" xfId="3" applyBorder="1"/>
    <xf numFmtId="0" fontId="3" fillId="0" borderId="0" xfId="3" applyFont="1" applyFill="1" applyBorder="1"/>
    <xf numFmtId="16" fontId="1" fillId="0" borderId="0" xfId="3" applyNumberFormat="1" applyFont="1" applyFill="1" applyBorder="1"/>
    <xf numFmtId="14" fontId="1" fillId="0" borderId="0" xfId="3" applyNumberFormat="1" applyFont="1" applyFill="1" applyBorder="1"/>
    <xf numFmtId="1" fontId="1" fillId="0" borderId="0" xfId="3" applyNumberFormat="1" applyFont="1" applyFill="1" applyBorder="1" applyAlignment="1">
      <alignment horizontal="right"/>
    </xf>
    <xf numFmtId="0" fontId="4" fillId="0" borderId="0" xfId="3" applyAlignment="1">
      <alignment horizontal="left"/>
    </xf>
    <xf numFmtId="0" fontId="1" fillId="0" borderId="0" xfId="3" applyFont="1" applyFill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0" fontId="1" fillId="0" borderId="0" xfId="3" applyFont="1"/>
    <xf numFmtId="0" fontId="4" fillId="0" borderId="0" xfId="3" applyAlignment="1">
      <alignment horizontal="center"/>
    </xf>
    <xf numFmtId="0" fontId="5" fillId="0" borderId="0" xfId="3" applyFont="1" applyFill="1" applyBorder="1"/>
    <xf numFmtId="164" fontId="1" fillId="0" borderId="0" xfId="3" applyNumberFormat="1" applyFont="1" applyFill="1" applyBorder="1" applyAlignment="1">
      <alignment horizontal="right"/>
    </xf>
    <xf numFmtId="0" fontId="6" fillId="0" borderId="0" xfId="3" applyFont="1"/>
    <xf numFmtId="0" fontId="6" fillId="0" borderId="0" xfId="3" applyFont="1" applyFill="1" applyBorder="1"/>
    <xf numFmtId="0" fontId="7" fillId="0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8" fillId="0" borderId="2" xfId="3" applyFont="1" applyFill="1" applyBorder="1" applyAlignment="1">
      <alignment horizontal="center"/>
    </xf>
    <xf numFmtId="0" fontId="4" fillId="0" borderId="2" xfId="3" applyBorder="1" applyAlignment="1">
      <alignment horizontal="center"/>
    </xf>
    <xf numFmtId="0" fontId="1" fillId="0" borderId="2" xfId="3" applyFont="1" applyBorder="1" applyAlignment="1">
      <alignment horizontal="center"/>
    </xf>
    <xf numFmtId="164" fontId="9" fillId="0" borderId="0" xfId="3" applyNumberFormat="1" applyFont="1" applyFill="1" applyBorder="1" applyAlignment="1">
      <alignment horizontal="right"/>
    </xf>
    <xf numFmtId="164" fontId="1" fillId="0" borderId="3" xfId="3" applyNumberFormat="1" applyFont="1" applyFill="1" applyBorder="1" applyAlignment="1">
      <alignment horizontal="right"/>
    </xf>
    <xf numFmtId="164" fontId="9" fillId="0" borderId="3" xfId="3" applyNumberFormat="1" applyFont="1" applyFill="1" applyBorder="1" applyAlignment="1">
      <alignment horizontal="right"/>
    </xf>
    <xf numFmtId="0" fontId="4" fillId="0" borderId="3" xfId="3" applyBorder="1"/>
    <xf numFmtId="164" fontId="2" fillId="0" borderId="0" xfId="3" applyNumberFormat="1" applyFont="1" applyAlignment="1">
      <alignment horizontal="right"/>
    </xf>
    <xf numFmtId="0" fontId="2" fillId="0" borderId="0" xfId="3" applyFont="1" applyAlignment="1">
      <alignment horizontal="right"/>
    </xf>
    <xf numFmtId="1" fontId="2" fillId="0" borderId="0" xfId="3" applyNumberFormat="1" applyFont="1" applyAlignment="1">
      <alignment horizontal="right"/>
    </xf>
    <xf numFmtId="0" fontId="10" fillId="0" borderId="0" xfId="3" applyFont="1"/>
    <xf numFmtId="0" fontId="11" fillId="0" borderId="0" xfId="3" applyFont="1"/>
  </cellXfs>
  <cellStyles count="5">
    <cellStyle name="Normal" xfId="0" builtinId="0"/>
    <cellStyle name="Normal 2" xfId="2"/>
    <cellStyle name="Normal 3" xfId="3"/>
    <cellStyle name="XLConnect.String" xfId="1"/>
    <cellStyle name="XLConnect.Stri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workbookViewId="0">
      <selection activeCell="Q23" sqref="Q23"/>
    </sheetView>
  </sheetViews>
  <sheetFormatPr baseColWidth="10" defaultRowHeight="15" x14ac:dyDescent="0.25"/>
  <sheetData>
    <row r="1" spans="1:20" x14ac:dyDescent="0.25">
      <c r="A1" s="1"/>
      <c r="B1" s="2" t="s">
        <v>0</v>
      </c>
      <c r="C1" s="3">
        <v>2022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2" t="s">
        <v>3</v>
      </c>
      <c r="C6" s="1"/>
      <c r="D6" s="1"/>
      <c r="E6" s="1"/>
      <c r="F6" s="4" t="s">
        <v>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"/>
      <c r="B7" s="2"/>
      <c r="C7" s="1"/>
      <c r="D7" s="1"/>
      <c r="E7" s="5" t="s">
        <v>5</v>
      </c>
      <c r="F7" s="4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11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11</v>
      </c>
      <c r="N9" s="6" t="s">
        <v>17</v>
      </c>
      <c r="O9" s="6" t="s">
        <v>18</v>
      </c>
      <c r="P9" s="6" t="s">
        <v>19</v>
      </c>
      <c r="Q9" s="6" t="s">
        <v>11</v>
      </c>
      <c r="R9" s="6" t="s">
        <v>20</v>
      </c>
      <c r="S9" s="6" t="s">
        <v>21</v>
      </c>
      <c r="T9" s="6" t="s">
        <v>22</v>
      </c>
    </row>
    <row r="10" spans="1:20" x14ac:dyDescent="0.25">
      <c r="A10" s="7"/>
      <c r="B10" s="8" t="s">
        <v>23</v>
      </c>
      <c r="C10" s="8" t="s">
        <v>23</v>
      </c>
      <c r="D10" s="8" t="s">
        <v>23</v>
      </c>
      <c r="E10" s="8" t="s">
        <v>23</v>
      </c>
      <c r="F10" s="8"/>
      <c r="G10" s="8" t="s">
        <v>23</v>
      </c>
      <c r="H10" s="8"/>
      <c r="I10" s="8" t="s">
        <v>24</v>
      </c>
      <c r="J10" s="8" t="s">
        <v>25</v>
      </c>
      <c r="K10" s="8" t="s">
        <v>26</v>
      </c>
      <c r="L10" s="8" t="s">
        <v>26</v>
      </c>
      <c r="M10" s="8"/>
      <c r="N10" s="8" t="s">
        <v>27</v>
      </c>
      <c r="O10" s="8"/>
      <c r="P10" s="8" t="s">
        <v>27</v>
      </c>
      <c r="Q10" s="8"/>
      <c r="R10" s="8" t="s">
        <v>23</v>
      </c>
      <c r="S10" s="8" t="s">
        <v>23</v>
      </c>
      <c r="T10" s="8" t="s">
        <v>27</v>
      </c>
    </row>
    <row r="11" spans="1:20" x14ac:dyDescent="0.25">
      <c r="A11" s="2" t="s">
        <v>28</v>
      </c>
      <c r="B11" s="9"/>
      <c r="C11" s="9"/>
      <c r="D11" s="9"/>
      <c r="E11" s="9"/>
      <c r="F11" s="10"/>
      <c r="G11" s="9"/>
      <c r="H11" s="10"/>
      <c r="I11" s="9"/>
      <c r="J11" s="9"/>
      <c r="K11" s="9"/>
      <c r="L11" s="9"/>
      <c r="M11" s="10"/>
      <c r="N11" s="9"/>
      <c r="O11" s="11"/>
      <c r="P11" s="9"/>
      <c r="Q11" s="10"/>
      <c r="R11" s="9"/>
      <c r="S11" s="9"/>
      <c r="T11" s="9"/>
    </row>
    <row r="12" spans="1:20" x14ac:dyDescent="0.25">
      <c r="A12" s="2" t="s">
        <v>29</v>
      </c>
      <c r="B12" s="9"/>
      <c r="C12" s="9"/>
      <c r="D12" s="9"/>
      <c r="E12" s="9"/>
      <c r="F12" s="10"/>
      <c r="G12" s="9"/>
      <c r="H12" s="10"/>
      <c r="I12" s="9"/>
      <c r="J12" s="9"/>
      <c r="K12" s="9"/>
      <c r="L12" s="9"/>
      <c r="M12" s="10"/>
      <c r="N12" s="9"/>
      <c r="O12" s="11"/>
      <c r="P12" s="9"/>
      <c r="Q12" s="10"/>
      <c r="R12" s="9"/>
      <c r="S12" s="9"/>
      <c r="T12" s="9"/>
    </row>
    <row r="13" spans="1:20" x14ac:dyDescent="0.25">
      <c r="A13" s="2" t="s">
        <v>30</v>
      </c>
      <c r="B13" s="9"/>
      <c r="C13" s="9"/>
      <c r="D13" s="9"/>
      <c r="E13" s="9"/>
      <c r="F13" s="10"/>
      <c r="G13" s="9"/>
      <c r="H13" s="10"/>
      <c r="I13" s="9"/>
      <c r="J13" s="9"/>
      <c r="K13" s="9"/>
      <c r="L13" s="9"/>
      <c r="M13" s="10"/>
      <c r="N13" s="9"/>
      <c r="O13" s="11"/>
      <c r="P13" s="9"/>
      <c r="Q13" s="10"/>
      <c r="R13" s="9"/>
      <c r="S13" s="9"/>
      <c r="T13" s="9"/>
    </row>
    <row r="14" spans="1:20" x14ac:dyDescent="0.25">
      <c r="A14" s="2" t="s">
        <v>31</v>
      </c>
      <c r="B14" s="9"/>
      <c r="C14" s="9"/>
      <c r="D14" s="9"/>
      <c r="E14" s="9"/>
      <c r="F14" s="10"/>
      <c r="G14" s="9"/>
      <c r="H14" s="10"/>
      <c r="I14" s="9"/>
      <c r="J14" s="9"/>
      <c r="K14" s="9"/>
      <c r="L14" s="9"/>
      <c r="M14" s="10"/>
      <c r="N14" s="9"/>
      <c r="O14" s="11"/>
      <c r="P14" s="9"/>
      <c r="Q14" s="10"/>
      <c r="R14" s="9"/>
      <c r="S14" s="9"/>
      <c r="T14" s="9"/>
    </row>
    <row r="15" spans="1:20" x14ac:dyDescent="0.25">
      <c r="A15" s="2" t="s">
        <v>32</v>
      </c>
      <c r="B15" s="9"/>
      <c r="C15" s="9"/>
      <c r="D15" s="9"/>
      <c r="E15" s="9"/>
      <c r="F15" s="10"/>
      <c r="G15" s="9"/>
      <c r="H15" s="10"/>
      <c r="I15" s="9"/>
      <c r="J15" s="9"/>
      <c r="K15" s="9"/>
      <c r="L15" s="9"/>
      <c r="M15" s="10"/>
      <c r="N15" s="9"/>
      <c r="O15" s="11"/>
      <c r="P15" s="9"/>
      <c r="Q15" s="10"/>
      <c r="R15" s="9"/>
      <c r="S15" s="9"/>
      <c r="T15" s="9"/>
    </row>
    <row r="16" spans="1:20" x14ac:dyDescent="0.25">
      <c r="A16" s="2" t="s">
        <v>33</v>
      </c>
      <c r="B16" s="9"/>
      <c r="C16" s="9"/>
      <c r="D16" s="9"/>
      <c r="E16" s="9"/>
      <c r="F16" s="10"/>
      <c r="G16" s="9"/>
      <c r="H16" s="10"/>
      <c r="I16" s="9"/>
      <c r="J16" s="9"/>
      <c r="K16" s="9"/>
      <c r="L16" s="9"/>
      <c r="M16" s="10"/>
      <c r="N16" s="9"/>
      <c r="O16" s="11"/>
      <c r="P16" s="9"/>
      <c r="Q16" s="10"/>
      <c r="R16" s="9"/>
      <c r="S16" s="9"/>
      <c r="T16" s="9"/>
    </row>
    <row r="17" spans="1:20" x14ac:dyDescent="0.25">
      <c r="A17" s="2" t="s">
        <v>34</v>
      </c>
      <c r="B17" s="9"/>
      <c r="C17" s="9"/>
      <c r="D17" s="9"/>
      <c r="E17" s="9"/>
      <c r="F17" s="10"/>
      <c r="G17" s="9"/>
      <c r="H17" s="10"/>
      <c r="I17" s="9"/>
      <c r="J17" s="9"/>
      <c r="K17" s="9"/>
      <c r="L17" s="9"/>
      <c r="M17" s="10"/>
      <c r="N17" s="9"/>
      <c r="O17" s="11"/>
      <c r="P17" s="9"/>
      <c r="Q17" s="10"/>
      <c r="R17" s="9"/>
      <c r="S17" s="9"/>
      <c r="T17" s="9"/>
    </row>
    <row r="18" spans="1:20" x14ac:dyDescent="0.25">
      <c r="A18" s="2" t="s">
        <v>35</v>
      </c>
      <c r="B18" s="9"/>
      <c r="C18" s="9"/>
      <c r="D18" s="9"/>
      <c r="E18" s="9"/>
      <c r="F18" s="10"/>
      <c r="G18" s="9"/>
      <c r="H18" s="10"/>
      <c r="I18" s="9"/>
      <c r="J18" s="9"/>
      <c r="K18" s="9"/>
      <c r="L18" s="9"/>
      <c r="M18" s="10"/>
      <c r="N18" s="9"/>
      <c r="O18" s="11"/>
      <c r="P18" s="9"/>
      <c r="Q18" s="10"/>
      <c r="R18" s="9"/>
      <c r="S18" s="9"/>
      <c r="T18" s="9"/>
    </row>
    <row r="19" spans="1:20" x14ac:dyDescent="0.25">
      <c r="A19" s="2" t="s">
        <v>36</v>
      </c>
      <c r="B19" s="9">
        <v>12.579466666666665</v>
      </c>
      <c r="C19" s="9">
        <v>24.796666666666674</v>
      </c>
      <c r="D19" s="9">
        <v>18.065433333333331</v>
      </c>
      <c r="E19" s="9">
        <v>31.35</v>
      </c>
      <c r="F19" s="10">
        <v>45546</v>
      </c>
      <c r="G19" s="9">
        <v>6.72</v>
      </c>
      <c r="H19" s="10">
        <v>45560</v>
      </c>
      <c r="I19" s="9">
        <v>62.838566666666658</v>
      </c>
      <c r="J19" s="9">
        <v>496.88199999999989</v>
      </c>
      <c r="K19" s="9">
        <v>2.8120666666666669</v>
      </c>
      <c r="L19" s="9">
        <v>15.17</v>
      </c>
      <c r="M19" s="10">
        <v>45547</v>
      </c>
      <c r="N19" s="9">
        <v>10</v>
      </c>
      <c r="O19" s="11">
        <v>5</v>
      </c>
      <c r="P19" s="9">
        <v>4.4000000000000004</v>
      </c>
      <c r="Q19" s="10">
        <v>45565</v>
      </c>
      <c r="R19" s="9">
        <v>22.440833333333341</v>
      </c>
      <c r="S19" s="9">
        <v>23.214600000000001</v>
      </c>
      <c r="T19" s="9">
        <v>122.31799999999998</v>
      </c>
    </row>
    <row r="20" spans="1:20" x14ac:dyDescent="0.25">
      <c r="A20" s="2" t="s">
        <v>37</v>
      </c>
      <c r="B20" s="9">
        <v>12.04132258064516</v>
      </c>
      <c r="C20" s="9">
        <v>23.22451612903226</v>
      </c>
      <c r="D20" s="9">
        <v>17.126548387096779</v>
      </c>
      <c r="E20" s="9">
        <v>28.81</v>
      </c>
      <c r="F20" s="10">
        <v>45569</v>
      </c>
      <c r="G20" s="9">
        <v>7.1109999999999998</v>
      </c>
      <c r="H20" s="10">
        <v>45566</v>
      </c>
      <c r="I20" s="9">
        <v>68.40941935483869</v>
      </c>
      <c r="J20" s="9">
        <v>351.81599999999992</v>
      </c>
      <c r="K20" s="9">
        <v>2.5413548387096769</v>
      </c>
      <c r="L20" s="9">
        <v>19.14</v>
      </c>
      <c r="M20" s="10">
        <v>45588</v>
      </c>
      <c r="N20" s="9">
        <v>6.2</v>
      </c>
      <c r="O20" s="11">
        <v>5</v>
      </c>
      <c r="P20" s="9">
        <v>3.4</v>
      </c>
      <c r="Q20" s="10">
        <v>45575</v>
      </c>
      <c r="R20" s="9">
        <v>18.210774193548392</v>
      </c>
      <c r="S20" s="9">
        <v>18.963677419354834</v>
      </c>
      <c r="T20" s="9">
        <v>85.986000000000004</v>
      </c>
    </row>
    <row r="21" spans="1:20" x14ac:dyDescent="0.25">
      <c r="A21" s="2" t="s">
        <v>38</v>
      </c>
      <c r="B21" s="9">
        <v>5.9469333333333347</v>
      </c>
      <c r="C21" s="9">
        <v>14.450666666666665</v>
      </c>
      <c r="D21" s="9">
        <v>9.904300000000001</v>
      </c>
      <c r="E21" s="9">
        <v>19.96</v>
      </c>
      <c r="F21" s="10">
        <v>45613</v>
      </c>
      <c r="G21" s="9">
        <v>1.431</v>
      </c>
      <c r="H21" s="10">
        <v>45623</v>
      </c>
      <c r="I21" s="9">
        <v>80.611833333333337</v>
      </c>
      <c r="J21" s="9">
        <v>207.47200000000001</v>
      </c>
      <c r="K21" s="9">
        <v>3.0139999999999998</v>
      </c>
      <c r="L21" s="9">
        <v>23.9</v>
      </c>
      <c r="M21" s="10">
        <v>45617</v>
      </c>
      <c r="N21" s="9">
        <v>42.2</v>
      </c>
      <c r="O21" s="11">
        <v>15</v>
      </c>
      <c r="P21" s="9">
        <v>13.8</v>
      </c>
      <c r="Q21" s="10">
        <v>45620</v>
      </c>
      <c r="R21" s="9">
        <v>11.136100000000001</v>
      </c>
      <c r="S21" s="9">
        <v>12.850199999999999</v>
      </c>
      <c r="T21" s="9">
        <v>41.265000000000008</v>
      </c>
    </row>
    <row r="22" spans="1:20" ht="15.75" thickBot="1" x14ac:dyDescent="0.3">
      <c r="A22" s="12" t="s">
        <v>39</v>
      </c>
      <c r="B22" s="13">
        <v>5.0467419354838716</v>
      </c>
      <c r="C22" s="13">
        <v>10.03174193548387</v>
      </c>
      <c r="D22" s="13">
        <v>7.3881290322580639</v>
      </c>
      <c r="E22" s="13">
        <v>16.510000000000002</v>
      </c>
      <c r="F22" s="14">
        <v>45648</v>
      </c>
      <c r="G22" s="13">
        <v>0.45100000000000001</v>
      </c>
      <c r="H22" s="14">
        <v>45630</v>
      </c>
      <c r="I22" s="13">
        <v>90.850032258064516</v>
      </c>
      <c r="J22" s="13">
        <v>132.03900000000002</v>
      </c>
      <c r="K22" s="13">
        <v>2.7972258064516122</v>
      </c>
      <c r="L22" s="13">
        <v>15.35</v>
      </c>
      <c r="M22" s="14">
        <v>45647</v>
      </c>
      <c r="N22" s="13">
        <v>64.8</v>
      </c>
      <c r="O22" s="15">
        <v>15</v>
      </c>
      <c r="P22" s="13">
        <v>23.2</v>
      </c>
      <c r="Q22" s="14">
        <v>45638</v>
      </c>
      <c r="R22" s="13">
        <v>7.6110645161290327</v>
      </c>
      <c r="S22" s="13">
        <v>8.4419677419354837</v>
      </c>
      <c r="T22" s="13">
        <v>20.524000000000004</v>
      </c>
    </row>
    <row r="23" spans="1:20" ht="15.75" thickTop="1" x14ac:dyDescent="0.25">
      <c r="A23" s="2" t="s">
        <v>40</v>
      </c>
      <c r="B23" s="9">
        <v>8.9036161290322582</v>
      </c>
      <c r="C23" s="9">
        <v>18.125897849462365</v>
      </c>
      <c r="D23" s="9">
        <v>13.121102688172043</v>
      </c>
      <c r="E23" s="9">
        <v>31.35</v>
      </c>
      <c r="F23" s="31">
        <v>44815</v>
      </c>
      <c r="G23" s="9">
        <v>0.45100000000000001</v>
      </c>
      <c r="H23" s="31">
        <v>44899</v>
      </c>
      <c r="I23" s="9">
        <v>75.677462903225802</v>
      </c>
      <c r="J23" s="9">
        <v>1188.2089999999998</v>
      </c>
      <c r="K23" s="9">
        <v>2.791161827956989</v>
      </c>
      <c r="L23" s="9">
        <v>23.9</v>
      </c>
      <c r="M23" s="31">
        <v>44886</v>
      </c>
      <c r="N23" s="9">
        <v>123.2</v>
      </c>
      <c r="O23" s="9">
        <v>40</v>
      </c>
      <c r="P23" s="9">
        <v>23.2</v>
      </c>
      <c r="Q23" s="31">
        <v>44907</v>
      </c>
      <c r="R23" s="9">
        <v>14.849693010752691</v>
      </c>
      <c r="S23" s="9">
        <v>15.86761129032258</v>
      </c>
      <c r="T23" s="9">
        <v>270.09300000000002</v>
      </c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6" t="s">
        <v>41</v>
      </c>
      <c r="B26" s="16"/>
      <c r="C26" s="1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 t="s">
        <v>42</v>
      </c>
      <c r="C28" s="1"/>
      <c r="D28" s="1"/>
      <c r="E28" s="1"/>
      <c r="F28" s="1"/>
      <c r="G28" s="1" t="s">
        <v>23</v>
      </c>
      <c r="H28" s="17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 t="s">
        <v>43</v>
      </c>
      <c r="C29" s="1"/>
      <c r="D29" s="1"/>
      <c r="E29" s="1"/>
      <c r="F29" s="1"/>
      <c r="G29" s="1" t="s">
        <v>23</v>
      </c>
      <c r="H29" s="17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 t="s">
        <v>44</v>
      </c>
      <c r="C30" s="1"/>
      <c r="D30" s="1"/>
      <c r="E30" s="1"/>
      <c r="F30" s="19"/>
      <c r="G30" s="1" t="s">
        <v>45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6" t="s">
        <v>46</v>
      </c>
      <c r="B32" s="16"/>
      <c r="C32" s="16"/>
      <c r="D32" s="16"/>
      <c r="E32" s="16"/>
      <c r="F32" s="16"/>
      <c r="G32" s="16"/>
      <c r="H32" s="1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>
        <v>-1</v>
      </c>
      <c r="C34" s="1" t="s">
        <v>47</v>
      </c>
      <c r="D34" s="20">
        <v>0</v>
      </c>
      <c r="E34" s="1" t="s">
        <v>23</v>
      </c>
      <c r="F34" s="21"/>
      <c r="G34" s="1" t="s">
        <v>45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>
        <v>-2.5</v>
      </c>
      <c r="C35" s="1" t="s">
        <v>48</v>
      </c>
      <c r="D35" s="20">
        <v>-1</v>
      </c>
      <c r="E35" s="1" t="s">
        <v>23</v>
      </c>
      <c r="F35" s="21"/>
      <c r="G35" s="1" t="s">
        <v>45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21">
        <v>-5</v>
      </c>
      <c r="C36" s="21" t="s">
        <v>48</v>
      </c>
      <c r="D36" s="20">
        <v>-2.5</v>
      </c>
      <c r="E36" s="1" t="s">
        <v>23</v>
      </c>
      <c r="F36" s="21"/>
      <c r="G36" s="1" t="s">
        <v>45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21" t="s">
        <v>49</v>
      </c>
      <c r="D37" s="20">
        <v>-5</v>
      </c>
      <c r="E37" s="1" t="s">
        <v>23</v>
      </c>
      <c r="F37" s="21"/>
      <c r="G37" s="1" t="s">
        <v>45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R37" sqref="R3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257" width="11.42578125" style="1"/>
    <col min="258" max="258" width="6.140625" style="1" customWidth="1"/>
    <col min="259" max="260" width="7.5703125" style="1" bestFit="1" customWidth="1"/>
    <col min="261" max="261" width="6.42578125" style="1" bestFit="1" customWidth="1"/>
    <col min="262" max="262" width="7.5703125" style="1" customWidth="1"/>
    <col min="263" max="263" width="5.7109375" style="1" customWidth="1"/>
    <col min="264" max="264" width="7.5703125" style="1" customWidth="1"/>
    <col min="265" max="265" width="7.5703125" style="1" bestFit="1" customWidth="1"/>
    <col min="266" max="267" width="7.5703125" style="1" customWidth="1"/>
    <col min="268" max="268" width="8.140625" style="1" bestFit="1" customWidth="1"/>
    <col min="269" max="269" width="7.5703125" style="1" bestFit="1" customWidth="1"/>
    <col min="270" max="270" width="5.5703125" style="1" bestFit="1" customWidth="1"/>
    <col min="271" max="271" width="7.7109375" style="1" bestFit="1" customWidth="1"/>
    <col min="272" max="272" width="5.42578125" style="1" bestFit="1" customWidth="1"/>
    <col min="273" max="273" width="7.5703125" style="1" bestFit="1" customWidth="1"/>
    <col min="274" max="274" width="9.42578125" style="1" customWidth="1"/>
    <col min="275" max="275" width="9" style="1" customWidth="1"/>
    <col min="276" max="276" width="6.5703125" style="1" customWidth="1"/>
    <col min="277" max="513" width="11.42578125" style="1"/>
    <col min="514" max="514" width="6.140625" style="1" customWidth="1"/>
    <col min="515" max="516" width="7.5703125" style="1" bestFit="1" customWidth="1"/>
    <col min="517" max="517" width="6.42578125" style="1" bestFit="1" customWidth="1"/>
    <col min="518" max="518" width="7.5703125" style="1" customWidth="1"/>
    <col min="519" max="519" width="5.7109375" style="1" customWidth="1"/>
    <col min="520" max="520" width="7.5703125" style="1" customWidth="1"/>
    <col min="521" max="521" width="7.5703125" style="1" bestFit="1" customWidth="1"/>
    <col min="522" max="523" width="7.5703125" style="1" customWidth="1"/>
    <col min="524" max="524" width="8.140625" style="1" bestFit="1" customWidth="1"/>
    <col min="525" max="525" width="7.5703125" style="1" bestFit="1" customWidth="1"/>
    <col min="526" max="526" width="5.5703125" style="1" bestFit="1" customWidth="1"/>
    <col min="527" max="527" width="7.7109375" style="1" bestFit="1" customWidth="1"/>
    <col min="528" max="528" width="5.42578125" style="1" bestFit="1" customWidth="1"/>
    <col min="529" max="529" width="7.5703125" style="1" bestFit="1" customWidth="1"/>
    <col min="530" max="530" width="9.42578125" style="1" customWidth="1"/>
    <col min="531" max="531" width="9" style="1" customWidth="1"/>
    <col min="532" max="532" width="6.5703125" style="1" customWidth="1"/>
    <col min="533" max="769" width="11.42578125" style="1"/>
    <col min="770" max="770" width="6.140625" style="1" customWidth="1"/>
    <col min="771" max="772" width="7.5703125" style="1" bestFit="1" customWidth="1"/>
    <col min="773" max="773" width="6.42578125" style="1" bestFit="1" customWidth="1"/>
    <col min="774" max="774" width="7.5703125" style="1" customWidth="1"/>
    <col min="775" max="775" width="5.7109375" style="1" customWidth="1"/>
    <col min="776" max="776" width="7.5703125" style="1" customWidth="1"/>
    <col min="777" max="777" width="7.5703125" style="1" bestFit="1" customWidth="1"/>
    <col min="778" max="779" width="7.5703125" style="1" customWidth="1"/>
    <col min="780" max="780" width="8.140625" style="1" bestFit="1" customWidth="1"/>
    <col min="781" max="781" width="7.5703125" style="1" bestFit="1" customWidth="1"/>
    <col min="782" max="782" width="5.5703125" style="1" bestFit="1" customWidth="1"/>
    <col min="783" max="783" width="7.7109375" style="1" bestFit="1" customWidth="1"/>
    <col min="784" max="784" width="5.42578125" style="1" bestFit="1" customWidth="1"/>
    <col min="785" max="785" width="7.5703125" style="1" bestFit="1" customWidth="1"/>
    <col min="786" max="786" width="9.42578125" style="1" customWidth="1"/>
    <col min="787" max="787" width="9" style="1" customWidth="1"/>
    <col min="788" max="788" width="6.5703125" style="1" customWidth="1"/>
    <col min="789" max="1025" width="11.42578125" style="1"/>
    <col min="1026" max="1026" width="6.140625" style="1" customWidth="1"/>
    <col min="1027" max="1028" width="7.5703125" style="1" bestFit="1" customWidth="1"/>
    <col min="1029" max="1029" width="6.42578125" style="1" bestFit="1" customWidth="1"/>
    <col min="1030" max="1030" width="7.5703125" style="1" customWidth="1"/>
    <col min="1031" max="1031" width="5.7109375" style="1" customWidth="1"/>
    <col min="1032" max="1032" width="7.5703125" style="1" customWidth="1"/>
    <col min="1033" max="1033" width="7.5703125" style="1" bestFit="1" customWidth="1"/>
    <col min="1034" max="1035" width="7.5703125" style="1" customWidth="1"/>
    <col min="1036" max="1036" width="8.140625" style="1" bestFit="1" customWidth="1"/>
    <col min="1037" max="1037" width="7.5703125" style="1" bestFit="1" customWidth="1"/>
    <col min="1038" max="1038" width="5.5703125" style="1" bestFit="1" customWidth="1"/>
    <col min="1039" max="1039" width="7.7109375" style="1" bestFit="1" customWidth="1"/>
    <col min="1040" max="1040" width="5.42578125" style="1" bestFit="1" customWidth="1"/>
    <col min="1041" max="1041" width="7.5703125" style="1" bestFit="1" customWidth="1"/>
    <col min="1042" max="1042" width="9.42578125" style="1" customWidth="1"/>
    <col min="1043" max="1043" width="9" style="1" customWidth="1"/>
    <col min="1044" max="1044" width="6.5703125" style="1" customWidth="1"/>
    <col min="1045" max="1281" width="11.42578125" style="1"/>
    <col min="1282" max="1282" width="6.140625" style="1" customWidth="1"/>
    <col min="1283" max="1284" width="7.5703125" style="1" bestFit="1" customWidth="1"/>
    <col min="1285" max="1285" width="6.42578125" style="1" bestFit="1" customWidth="1"/>
    <col min="1286" max="1286" width="7.5703125" style="1" customWidth="1"/>
    <col min="1287" max="1287" width="5.7109375" style="1" customWidth="1"/>
    <col min="1288" max="1288" width="7.5703125" style="1" customWidth="1"/>
    <col min="1289" max="1289" width="7.5703125" style="1" bestFit="1" customWidth="1"/>
    <col min="1290" max="1291" width="7.5703125" style="1" customWidth="1"/>
    <col min="1292" max="1292" width="8.140625" style="1" bestFit="1" customWidth="1"/>
    <col min="1293" max="1293" width="7.5703125" style="1" bestFit="1" customWidth="1"/>
    <col min="1294" max="1294" width="5.5703125" style="1" bestFit="1" customWidth="1"/>
    <col min="1295" max="1295" width="7.7109375" style="1" bestFit="1" customWidth="1"/>
    <col min="1296" max="1296" width="5.42578125" style="1" bestFit="1" customWidth="1"/>
    <col min="1297" max="1297" width="7.5703125" style="1" bestFit="1" customWidth="1"/>
    <col min="1298" max="1298" width="9.42578125" style="1" customWidth="1"/>
    <col min="1299" max="1299" width="9" style="1" customWidth="1"/>
    <col min="1300" max="1300" width="6.5703125" style="1" customWidth="1"/>
    <col min="1301" max="1537" width="11.42578125" style="1"/>
    <col min="1538" max="1538" width="6.140625" style="1" customWidth="1"/>
    <col min="1539" max="1540" width="7.5703125" style="1" bestFit="1" customWidth="1"/>
    <col min="1541" max="1541" width="6.42578125" style="1" bestFit="1" customWidth="1"/>
    <col min="1542" max="1542" width="7.5703125" style="1" customWidth="1"/>
    <col min="1543" max="1543" width="5.7109375" style="1" customWidth="1"/>
    <col min="1544" max="1544" width="7.5703125" style="1" customWidth="1"/>
    <col min="1545" max="1545" width="7.5703125" style="1" bestFit="1" customWidth="1"/>
    <col min="1546" max="1547" width="7.5703125" style="1" customWidth="1"/>
    <col min="1548" max="1548" width="8.140625" style="1" bestFit="1" customWidth="1"/>
    <col min="1549" max="1549" width="7.5703125" style="1" bestFit="1" customWidth="1"/>
    <col min="1550" max="1550" width="5.5703125" style="1" bestFit="1" customWidth="1"/>
    <col min="1551" max="1551" width="7.7109375" style="1" bestFit="1" customWidth="1"/>
    <col min="1552" max="1552" width="5.42578125" style="1" bestFit="1" customWidth="1"/>
    <col min="1553" max="1553" width="7.5703125" style="1" bestFit="1" customWidth="1"/>
    <col min="1554" max="1554" width="9.42578125" style="1" customWidth="1"/>
    <col min="1555" max="1555" width="9" style="1" customWidth="1"/>
    <col min="1556" max="1556" width="6.5703125" style="1" customWidth="1"/>
    <col min="1557" max="1793" width="11.42578125" style="1"/>
    <col min="1794" max="1794" width="6.140625" style="1" customWidth="1"/>
    <col min="1795" max="1796" width="7.5703125" style="1" bestFit="1" customWidth="1"/>
    <col min="1797" max="1797" width="6.42578125" style="1" bestFit="1" customWidth="1"/>
    <col min="1798" max="1798" width="7.5703125" style="1" customWidth="1"/>
    <col min="1799" max="1799" width="5.7109375" style="1" customWidth="1"/>
    <col min="1800" max="1800" width="7.5703125" style="1" customWidth="1"/>
    <col min="1801" max="1801" width="7.5703125" style="1" bestFit="1" customWidth="1"/>
    <col min="1802" max="1803" width="7.5703125" style="1" customWidth="1"/>
    <col min="1804" max="1804" width="8.140625" style="1" bestFit="1" customWidth="1"/>
    <col min="1805" max="1805" width="7.5703125" style="1" bestFit="1" customWidth="1"/>
    <col min="1806" max="1806" width="5.5703125" style="1" bestFit="1" customWidth="1"/>
    <col min="1807" max="1807" width="7.7109375" style="1" bestFit="1" customWidth="1"/>
    <col min="1808" max="1808" width="5.42578125" style="1" bestFit="1" customWidth="1"/>
    <col min="1809" max="1809" width="7.5703125" style="1" bestFit="1" customWidth="1"/>
    <col min="1810" max="1810" width="9.42578125" style="1" customWidth="1"/>
    <col min="1811" max="1811" width="9" style="1" customWidth="1"/>
    <col min="1812" max="1812" width="6.5703125" style="1" customWidth="1"/>
    <col min="1813" max="2049" width="11.42578125" style="1"/>
    <col min="2050" max="2050" width="6.140625" style="1" customWidth="1"/>
    <col min="2051" max="2052" width="7.5703125" style="1" bestFit="1" customWidth="1"/>
    <col min="2053" max="2053" width="6.42578125" style="1" bestFit="1" customWidth="1"/>
    <col min="2054" max="2054" width="7.5703125" style="1" customWidth="1"/>
    <col min="2055" max="2055" width="5.7109375" style="1" customWidth="1"/>
    <col min="2056" max="2056" width="7.5703125" style="1" customWidth="1"/>
    <col min="2057" max="2057" width="7.5703125" style="1" bestFit="1" customWidth="1"/>
    <col min="2058" max="2059" width="7.5703125" style="1" customWidth="1"/>
    <col min="2060" max="2060" width="8.140625" style="1" bestFit="1" customWidth="1"/>
    <col min="2061" max="2061" width="7.5703125" style="1" bestFit="1" customWidth="1"/>
    <col min="2062" max="2062" width="5.5703125" style="1" bestFit="1" customWidth="1"/>
    <col min="2063" max="2063" width="7.7109375" style="1" bestFit="1" customWidth="1"/>
    <col min="2064" max="2064" width="5.42578125" style="1" bestFit="1" customWidth="1"/>
    <col min="2065" max="2065" width="7.5703125" style="1" bestFit="1" customWidth="1"/>
    <col min="2066" max="2066" width="9.42578125" style="1" customWidth="1"/>
    <col min="2067" max="2067" width="9" style="1" customWidth="1"/>
    <col min="2068" max="2068" width="6.5703125" style="1" customWidth="1"/>
    <col min="2069" max="2305" width="11.42578125" style="1"/>
    <col min="2306" max="2306" width="6.140625" style="1" customWidth="1"/>
    <col min="2307" max="2308" width="7.5703125" style="1" bestFit="1" customWidth="1"/>
    <col min="2309" max="2309" width="6.42578125" style="1" bestFit="1" customWidth="1"/>
    <col min="2310" max="2310" width="7.5703125" style="1" customWidth="1"/>
    <col min="2311" max="2311" width="5.7109375" style="1" customWidth="1"/>
    <col min="2312" max="2312" width="7.5703125" style="1" customWidth="1"/>
    <col min="2313" max="2313" width="7.5703125" style="1" bestFit="1" customWidth="1"/>
    <col min="2314" max="2315" width="7.5703125" style="1" customWidth="1"/>
    <col min="2316" max="2316" width="8.140625" style="1" bestFit="1" customWidth="1"/>
    <col min="2317" max="2317" width="7.5703125" style="1" bestFit="1" customWidth="1"/>
    <col min="2318" max="2318" width="5.5703125" style="1" bestFit="1" customWidth="1"/>
    <col min="2319" max="2319" width="7.7109375" style="1" bestFit="1" customWidth="1"/>
    <col min="2320" max="2320" width="5.42578125" style="1" bestFit="1" customWidth="1"/>
    <col min="2321" max="2321" width="7.5703125" style="1" bestFit="1" customWidth="1"/>
    <col min="2322" max="2322" width="9.42578125" style="1" customWidth="1"/>
    <col min="2323" max="2323" width="9" style="1" customWidth="1"/>
    <col min="2324" max="2324" width="6.5703125" style="1" customWidth="1"/>
    <col min="2325" max="2561" width="11.42578125" style="1"/>
    <col min="2562" max="2562" width="6.140625" style="1" customWidth="1"/>
    <col min="2563" max="2564" width="7.5703125" style="1" bestFit="1" customWidth="1"/>
    <col min="2565" max="2565" width="6.42578125" style="1" bestFit="1" customWidth="1"/>
    <col min="2566" max="2566" width="7.5703125" style="1" customWidth="1"/>
    <col min="2567" max="2567" width="5.7109375" style="1" customWidth="1"/>
    <col min="2568" max="2568" width="7.5703125" style="1" customWidth="1"/>
    <col min="2569" max="2569" width="7.5703125" style="1" bestFit="1" customWidth="1"/>
    <col min="2570" max="2571" width="7.5703125" style="1" customWidth="1"/>
    <col min="2572" max="2572" width="8.140625" style="1" bestFit="1" customWidth="1"/>
    <col min="2573" max="2573" width="7.5703125" style="1" bestFit="1" customWidth="1"/>
    <col min="2574" max="2574" width="5.5703125" style="1" bestFit="1" customWidth="1"/>
    <col min="2575" max="2575" width="7.7109375" style="1" bestFit="1" customWidth="1"/>
    <col min="2576" max="2576" width="5.42578125" style="1" bestFit="1" customWidth="1"/>
    <col min="2577" max="2577" width="7.5703125" style="1" bestFit="1" customWidth="1"/>
    <col min="2578" max="2578" width="9.42578125" style="1" customWidth="1"/>
    <col min="2579" max="2579" width="9" style="1" customWidth="1"/>
    <col min="2580" max="2580" width="6.5703125" style="1" customWidth="1"/>
    <col min="2581" max="2817" width="11.42578125" style="1"/>
    <col min="2818" max="2818" width="6.140625" style="1" customWidth="1"/>
    <col min="2819" max="2820" width="7.5703125" style="1" bestFit="1" customWidth="1"/>
    <col min="2821" max="2821" width="6.42578125" style="1" bestFit="1" customWidth="1"/>
    <col min="2822" max="2822" width="7.5703125" style="1" customWidth="1"/>
    <col min="2823" max="2823" width="5.7109375" style="1" customWidth="1"/>
    <col min="2824" max="2824" width="7.5703125" style="1" customWidth="1"/>
    <col min="2825" max="2825" width="7.5703125" style="1" bestFit="1" customWidth="1"/>
    <col min="2826" max="2827" width="7.5703125" style="1" customWidth="1"/>
    <col min="2828" max="2828" width="8.140625" style="1" bestFit="1" customWidth="1"/>
    <col min="2829" max="2829" width="7.5703125" style="1" bestFit="1" customWidth="1"/>
    <col min="2830" max="2830" width="5.5703125" style="1" bestFit="1" customWidth="1"/>
    <col min="2831" max="2831" width="7.7109375" style="1" bestFit="1" customWidth="1"/>
    <col min="2832" max="2832" width="5.42578125" style="1" bestFit="1" customWidth="1"/>
    <col min="2833" max="2833" width="7.5703125" style="1" bestFit="1" customWidth="1"/>
    <col min="2834" max="2834" width="9.42578125" style="1" customWidth="1"/>
    <col min="2835" max="2835" width="9" style="1" customWidth="1"/>
    <col min="2836" max="2836" width="6.5703125" style="1" customWidth="1"/>
    <col min="2837" max="3073" width="11.42578125" style="1"/>
    <col min="3074" max="3074" width="6.140625" style="1" customWidth="1"/>
    <col min="3075" max="3076" width="7.5703125" style="1" bestFit="1" customWidth="1"/>
    <col min="3077" max="3077" width="6.42578125" style="1" bestFit="1" customWidth="1"/>
    <col min="3078" max="3078" width="7.5703125" style="1" customWidth="1"/>
    <col min="3079" max="3079" width="5.7109375" style="1" customWidth="1"/>
    <col min="3080" max="3080" width="7.5703125" style="1" customWidth="1"/>
    <col min="3081" max="3081" width="7.5703125" style="1" bestFit="1" customWidth="1"/>
    <col min="3082" max="3083" width="7.5703125" style="1" customWidth="1"/>
    <col min="3084" max="3084" width="8.140625" style="1" bestFit="1" customWidth="1"/>
    <col min="3085" max="3085" width="7.5703125" style="1" bestFit="1" customWidth="1"/>
    <col min="3086" max="3086" width="5.5703125" style="1" bestFit="1" customWidth="1"/>
    <col min="3087" max="3087" width="7.7109375" style="1" bestFit="1" customWidth="1"/>
    <col min="3088" max="3088" width="5.42578125" style="1" bestFit="1" customWidth="1"/>
    <col min="3089" max="3089" width="7.5703125" style="1" bestFit="1" customWidth="1"/>
    <col min="3090" max="3090" width="9.42578125" style="1" customWidth="1"/>
    <col min="3091" max="3091" width="9" style="1" customWidth="1"/>
    <col min="3092" max="3092" width="6.5703125" style="1" customWidth="1"/>
    <col min="3093" max="3329" width="11.42578125" style="1"/>
    <col min="3330" max="3330" width="6.140625" style="1" customWidth="1"/>
    <col min="3331" max="3332" width="7.5703125" style="1" bestFit="1" customWidth="1"/>
    <col min="3333" max="3333" width="6.42578125" style="1" bestFit="1" customWidth="1"/>
    <col min="3334" max="3334" width="7.5703125" style="1" customWidth="1"/>
    <col min="3335" max="3335" width="5.7109375" style="1" customWidth="1"/>
    <col min="3336" max="3336" width="7.5703125" style="1" customWidth="1"/>
    <col min="3337" max="3337" width="7.5703125" style="1" bestFit="1" customWidth="1"/>
    <col min="3338" max="3339" width="7.5703125" style="1" customWidth="1"/>
    <col min="3340" max="3340" width="8.140625" style="1" bestFit="1" customWidth="1"/>
    <col min="3341" max="3341" width="7.5703125" style="1" bestFit="1" customWidth="1"/>
    <col min="3342" max="3342" width="5.5703125" style="1" bestFit="1" customWidth="1"/>
    <col min="3343" max="3343" width="7.7109375" style="1" bestFit="1" customWidth="1"/>
    <col min="3344" max="3344" width="5.42578125" style="1" bestFit="1" customWidth="1"/>
    <col min="3345" max="3345" width="7.5703125" style="1" bestFit="1" customWidth="1"/>
    <col min="3346" max="3346" width="9.42578125" style="1" customWidth="1"/>
    <col min="3347" max="3347" width="9" style="1" customWidth="1"/>
    <col min="3348" max="3348" width="6.5703125" style="1" customWidth="1"/>
    <col min="3349" max="3585" width="11.42578125" style="1"/>
    <col min="3586" max="3586" width="6.140625" style="1" customWidth="1"/>
    <col min="3587" max="3588" width="7.5703125" style="1" bestFit="1" customWidth="1"/>
    <col min="3589" max="3589" width="6.42578125" style="1" bestFit="1" customWidth="1"/>
    <col min="3590" max="3590" width="7.5703125" style="1" customWidth="1"/>
    <col min="3591" max="3591" width="5.7109375" style="1" customWidth="1"/>
    <col min="3592" max="3592" width="7.5703125" style="1" customWidth="1"/>
    <col min="3593" max="3593" width="7.5703125" style="1" bestFit="1" customWidth="1"/>
    <col min="3594" max="3595" width="7.5703125" style="1" customWidth="1"/>
    <col min="3596" max="3596" width="8.140625" style="1" bestFit="1" customWidth="1"/>
    <col min="3597" max="3597" width="7.5703125" style="1" bestFit="1" customWidth="1"/>
    <col min="3598" max="3598" width="5.5703125" style="1" bestFit="1" customWidth="1"/>
    <col min="3599" max="3599" width="7.7109375" style="1" bestFit="1" customWidth="1"/>
    <col min="3600" max="3600" width="5.42578125" style="1" bestFit="1" customWidth="1"/>
    <col min="3601" max="3601" width="7.5703125" style="1" bestFit="1" customWidth="1"/>
    <col min="3602" max="3602" width="9.42578125" style="1" customWidth="1"/>
    <col min="3603" max="3603" width="9" style="1" customWidth="1"/>
    <col min="3604" max="3604" width="6.5703125" style="1" customWidth="1"/>
    <col min="3605" max="3841" width="11.42578125" style="1"/>
    <col min="3842" max="3842" width="6.140625" style="1" customWidth="1"/>
    <col min="3843" max="3844" width="7.5703125" style="1" bestFit="1" customWidth="1"/>
    <col min="3845" max="3845" width="6.42578125" style="1" bestFit="1" customWidth="1"/>
    <col min="3846" max="3846" width="7.5703125" style="1" customWidth="1"/>
    <col min="3847" max="3847" width="5.7109375" style="1" customWidth="1"/>
    <col min="3848" max="3848" width="7.5703125" style="1" customWidth="1"/>
    <col min="3849" max="3849" width="7.5703125" style="1" bestFit="1" customWidth="1"/>
    <col min="3850" max="3851" width="7.5703125" style="1" customWidth="1"/>
    <col min="3852" max="3852" width="8.140625" style="1" bestFit="1" customWidth="1"/>
    <col min="3853" max="3853" width="7.5703125" style="1" bestFit="1" customWidth="1"/>
    <col min="3854" max="3854" width="5.5703125" style="1" bestFit="1" customWidth="1"/>
    <col min="3855" max="3855" width="7.7109375" style="1" bestFit="1" customWidth="1"/>
    <col min="3856" max="3856" width="5.42578125" style="1" bestFit="1" customWidth="1"/>
    <col min="3857" max="3857" width="7.5703125" style="1" bestFit="1" customWidth="1"/>
    <col min="3858" max="3858" width="9.42578125" style="1" customWidth="1"/>
    <col min="3859" max="3859" width="9" style="1" customWidth="1"/>
    <col min="3860" max="3860" width="6.5703125" style="1" customWidth="1"/>
    <col min="3861" max="4097" width="11.42578125" style="1"/>
    <col min="4098" max="4098" width="6.140625" style="1" customWidth="1"/>
    <col min="4099" max="4100" width="7.5703125" style="1" bestFit="1" customWidth="1"/>
    <col min="4101" max="4101" width="6.42578125" style="1" bestFit="1" customWidth="1"/>
    <col min="4102" max="4102" width="7.5703125" style="1" customWidth="1"/>
    <col min="4103" max="4103" width="5.7109375" style="1" customWidth="1"/>
    <col min="4104" max="4104" width="7.5703125" style="1" customWidth="1"/>
    <col min="4105" max="4105" width="7.5703125" style="1" bestFit="1" customWidth="1"/>
    <col min="4106" max="4107" width="7.5703125" style="1" customWidth="1"/>
    <col min="4108" max="4108" width="8.140625" style="1" bestFit="1" customWidth="1"/>
    <col min="4109" max="4109" width="7.5703125" style="1" bestFit="1" customWidth="1"/>
    <col min="4110" max="4110" width="5.5703125" style="1" bestFit="1" customWidth="1"/>
    <col min="4111" max="4111" width="7.7109375" style="1" bestFit="1" customWidth="1"/>
    <col min="4112" max="4112" width="5.42578125" style="1" bestFit="1" customWidth="1"/>
    <col min="4113" max="4113" width="7.5703125" style="1" bestFit="1" customWidth="1"/>
    <col min="4114" max="4114" width="9.42578125" style="1" customWidth="1"/>
    <col min="4115" max="4115" width="9" style="1" customWidth="1"/>
    <col min="4116" max="4116" width="6.5703125" style="1" customWidth="1"/>
    <col min="4117" max="4353" width="11.42578125" style="1"/>
    <col min="4354" max="4354" width="6.140625" style="1" customWidth="1"/>
    <col min="4355" max="4356" width="7.5703125" style="1" bestFit="1" customWidth="1"/>
    <col min="4357" max="4357" width="6.42578125" style="1" bestFit="1" customWidth="1"/>
    <col min="4358" max="4358" width="7.5703125" style="1" customWidth="1"/>
    <col min="4359" max="4359" width="5.7109375" style="1" customWidth="1"/>
    <col min="4360" max="4360" width="7.5703125" style="1" customWidth="1"/>
    <col min="4361" max="4361" width="7.5703125" style="1" bestFit="1" customWidth="1"/>
    <col min="4362" max="4363" width="7.5703125" style="1" customWidth="1"/>
    <col min="4364" max="4364" width="8.140625" style="1" bestFit="1" customWidth="1"/>
    <col min="4365" max="4365" width="7.5703125" style="1" bestFit="1" customWidth="1"/>
    <col min="4366" max="4366" width="5.5703125" style="1" bestFit="1" customWidth="1"/>
    <col min="4367" max="4367" width="7.7109375" style="1" bestFit="1" customWidth="1"/>
    <col min="4368" max="4368" width="5.42578125" style="1" bestFit="1" customWidth="1"/>
    <col min="4369" max="4369" width="7.5703125" style="1" bestFit="1" customWidth="1"/>
    <col min="4370" max="4370" width="9.42578125" style="1" customWidth="1"/>
    <col min="4371" max="4371" width="9" style="1" customWidth="1"/>
    <col min="4372" max="4372" width="6.5703125" style="1" customWidth="1"/>
    <col min="4373" max="4609" width="11.42578125" style="1"/>
    <col min="4610" max="4610" width="6.140625" style="1" customWidth="1"/>
    <col min="4611" max="4612" width="7.5703125" style="1" bestFit="1" customWidth="1"/>
    <col min="4613" max="4613" width="6.42578125" style="1" bestFit="1" customWidth="1"/>
    <col min="4614" max="4614" width="7.5703125" style="1" customWidth="1"/>
    <col min="4615" max="4615" width="5.7109375" style="1" customWidth="1"/>
    <col min="4616" max="4616" width="7.5703125" style="1" customWidth="1"/>
    <col min="4617" max="4617" width="7.5703125" style="1" bestFit="1" customWidth="1"/>
    <col min="4618" max="4619" width="7.5703125" style="1" customWidth="1"/>
    <col min="4620" max="4620" width="8.140625" style="1" bestFit="1" customWidth="1"/>
    <col min="4621" max="4621" width="7.5703125" style="1" bestFit="1" customWidth="1"/>
    <col min="4622" max="4622" width="5.5703125" style="1" bestFit="1" customWidth="1"/>
    <col min="4623" max="4623" width="7.7109375" style="1" bestFit="1" customWidth="1"/>
    <col min="4624" max="4624" width="5.42578125" style="1" bestFit="1" customWidth="1"/>
    <col min="4625" max="4625" width="7.5703125" style="1" bestFit="1" customWidth="1"/>
    <col min="4626" max="4626" width="9.42578125" style="1" customWidth="1"/>
    <col min="4627" max="4627" width="9" style="1" customWidth="1"/>
    <col min="4628" max="4628" width="6.5703125" style="1" customWidth="1"/>
    <col min="4629" max="4865" width="11.42578125" style="1"/>
    <col min="4866" max="4866" width="6.140625" style="1" customWidth="1"/>
    <col min="4867" max="4868" width="7.5703125" style="1" bestFit="1" customWidth="1"/>
    <col min="4869" max="4869" width="6.42578125" style="1" bestFit="1" customWidth="1"/>
    <col min="4870" max="4870" width="7.5703125" style="1" customWidth="1"/>
    <col min="4871" max="4871" width="5.7109375" style="1" customWidth="1"/>
    <col min="4872" max="4872" width="7.5703125" style="1" customWidth="1"/>
    <col min="4873" max="4873" width="7.5703125" style="1" bestFit="1" customWidth="1"/>
    <col min="4874" max="4875" width="7.5703125" style="1" customWidth="1"/>
    <col min="4876" max="4876" width="8.140625" style="1" bestFit="1" customWidth="1"/>
    <col min="4877" max="4877" width="7.5703125" style="1" bestFit="1" customWidth="1"/>
    <col min="4878" max="4878" width="5.5703125" style="1" bestFit="1" customWidth="1"/>
    <col min="4879" max="4879" width="7.7109375" style="1" bestFit="1" customWidth="1"/>
    <col min="4880" max="4880" width="5.42578125" style="1" bestFit="1" customWidth="1"/>
    <col min="4881" max="4881" width="7.5703125" style="1" bestFit="1" customWidth="1"/>
    <col min="4882" max="4882" width="9.42578125" style="1" customWidth="1"/>
    <col min="4883" max="4883" width="9" style="1" customWidth="1"/>
    <col min="4884" max="4884" width="6.5703125" style="1" customWidth="1"/>
    <col min="4885" max="5121" width="11.42578125" style="1"/>
    <col min="5122" max="5122" width="6.140625" style="1" customWidth="1"/>
    <col min="5123" max="5124" width="7.5703125" style="1" bestFit="1" customWidth="1"/>
    <col min="5125" max="5125" width="6.42578125" style="1" bestFit="1" customWidth="1"/>
    <col min="5126" max="5126" width="7.5703125" style="1" customWidth="1"/>
    <col min="5127" max="5127" width="5.7109375" style="1" customWidth="1"/>
    <col min="5128" max="5128" width="7.5703125" style="1" customWidth="1"/>
    <col min="5129" max="5129" width="7.5703125" style="1" bestFit="1" customWidth="1"/>
    <col min="5130" max="5131" width="7.5703125" style="1" customWidth="1"/>
    <col min="5132" max="5132" width="8.140625" style="1" bestFit="1" customWidth="1"/>
    <col min="5133" max="5133" width="7.5703125" style="1" bestFit="1" customWidth="1"/>
    <col min="5134" max="5134" width="5.5703125" style="1" bestFit="1" customWidth="1"/>
    <col min="5135" max="5135" width="7.7109375" style="1" bestFit="1" customWidth="1"/>
    <col min="5136" max="5136" width="5.42578125" style="1" bestFit="1" customWidth="1"/>
    <col min="5137" max="5137" width="7.5703125" style="1" bestFit="1" customWidth="1"/>
    <col min="5138" max="5138" width="9.42578125" style="1" customWidth="1"/>
    <col min="5139" max="5139" width="9" style="1" customWidth="1"/>
    <col min="5140" max="5140" width="6.5703125" style="1" customWidth="1"/>
    <col min="5141" max="5377" width="11.42578125" style="1"/>
    <col min="5378" max="5378" width="6.140625" style="1" customWidth="1"/>
    <col min="5379" max="5380" width="7.5703125" style="1" bestFit="1" customWidth="1"/>
    <col min="5381" max="5381" width="6.42578125" style="1" bestFit="1" customWidth="1"/>
    <col min="5382" max="5382" width="7.5703125" style="1" customWidth="1"/>
    <col min="5383" max="5383" width="5.7109375" style="1" customWidth="1"/>
    <col min="5384" max="5384" width="7.5703125" style="1" customWidth="1"/>
    <col min="5385" max="5385" width="7.5703125" style="1" bestFit="1" customWidth="1"/>
    <col min="5386" max="5387" width="7.5703125" style="1" customWidth="1"/>
    <col min="5388" max="5388" width="8.140625" style="1" bestFit="1" customWidth="1"/>
    <col min="5389" max="5389" width="7.5703125" style="1" bestFit="1" customWidth="1"/>
    <col min="5390" max="5390" width="5.5703125" style="1" bestFit="1" customWidth="1"/>
    <col min="5391" max="5391" width="7.7109375" style="1" bestFit="1" customWidth="1"/>
    <col min="5392" max="5392" width="5.42578125" style="1" bestFit="1" customWidth="1"/>
    <col min="5393" max="5393" width="7.5703125" style="1" bestFit="1" customWidth="1"/>
    <col min="5394" max="5394" width="9.42578125" style="1" customWidth="1"/>
    <col min="5395" max="5395" width="9" style="1" customWidth="1"/>
    <col min="5396" max="5396" width="6.5703125" style="1" customWidth="1"/>
    <col min="5397" max="5633" width="11.42578125" style="1"/>
    <col min="5634" max="5634" width="6.140625" style="1" customWidth="1"/>
    <col min="5635" max="5636" width="7.5703125" style="1" bestFit="1" customWidth="1"/>
    <col min="5637" max="5637" width="6.42578125" style="1" bestFit="1" customWidth="1"/>
    <col min="5638" max="5638" width="7.5703125" style="1" customWidth="1"/>
    <col min="5639" max="5639" width="5.7109375" style="1" customWidth="1"/>
    <col min="5640" max="5640" width="7.5703125" style="1" customWidth="1"/>
    <col min="5641" max="5641" width="7.5703125" style="1" bestFit="1" customWidth="1"/>
    <col min="5642" max="5643" width="7.5703125" style="1" customWidth="1"/>
    <col min="5644" max="5644" width="8.140625" style="1" bestFit="1" customWidth="1"/>
    <col min="5645" max="5645" width="7.5703125" style="1" bestFit="1" customWidth="1"/>
    <col min="5646" max="5646" width="5.5703125" style="1" bestFit="1" customWidth="1"/>
    <col min="5647" max="5647" width="7.7109375" style="1" bestFit="1" customWidth="1"/>
    <col min="5648" max="5648" width="5.42578125" style="1" bestFit="1" customWidth="1"/>
    <col min="5649" max="5649" width="7.5703125" style="1" bestFit="1" customWidth="1"/>
    <col min="5650" max="5650" width="9.42578125" style="1" customWidth="1"/>
    <col min="5651" max="5651" width="9" style="1" customWidth="1"/>
    <col min="5652" max="5652" width="6.5703125" style="1" customWidth="1"/>
    <col min="5653" max="5889" width="11.42578125" style="1"/>
    <col min="5890" max="5890" width="6.140625" style="1" customWidth="1"/>
    <col min="5891" max="5892" width="7.5703125" style="1" bestFit="1" customWidth="1"/>
    <col min="5893" max="5893" width="6.42578125" style="1" bestFit="1" customWidth="1"/>
    <col min="5894" max="5894" width="7.5703125" style="1" customWidth="1"/>
    <col min="5895" max="5895" width="5.7109375" style="1" customWidth="1"/>
    <col min="5896" max="5896" width="7.5703125" style="1" customWidth="1"/>
    <col min="5897" max="5897" width="7.5703125" style="1" bestFit="1" customWidth="1"/>
    <col min="5898" max="5899" width="7.5703125" style="1" customWidth="1"/>
    <col min="5900" max="5900" width="8.140625" style="1" bestFit="1" customWidth="1"/>
    <col min="5901" max="5901" width="7.5703125" style="1" bestFit="1" customWidth="1"/>
    <col min="5902" max="5902" width="5.5703125" style="1" bestFit="1" customWidth="1"/>
    <col min="5903" max="5903" width="7.7109375" style="1" bestFit="1" customWidth="1"/>
    <col min="5904" max="5904" width="5.42578125" style="1" bestFit="1" customWidth="1"/>
    <col min="5905" max="5905" width="7.5703125" style="1" bestFit="1" customWidth="1"/>
    <col min="5906" max="5906" width="9.42578125" style="1" customWidth="1"/>
    <col min="5907" max="5907" width="9" style="1" customWidth="1"/>
    <col min="5908" max="5908" width="6.5703125" style="1" customWidth="1"/>
    <col min="5909" max="6145" width="11.42578125" style="1"/>
    <col min="6146" max="6146" width="6.140625" style="1" customWidth="1"/>
    <col min="6147" max="6148" width="7.5703125" style="1" bestFit="1" customWidth="1"/>
    <col min="6149" max="6149" width="6.42578125" style="1" bestFit="1" customWidth="1"/>
    <col min="6150" max="6150" width="7.5703125" style="1" customWidth="1"/>
    <col min="6151" max="6151" width="5.7109375" style="1" customWidth="1"/>
    <col min="6152" max="6152" width="7.5703125" style="1" customWidth="1"/>
    <col min="6153" max="6153" width="7.5703125" style="1" bestFit="1" customWidth="1"/>
    <col min="6154" max="6155" width="7.5703125" style="1" customWidth="1"/>
    <col min="6156" max="6156" width="8.140625" style="1" bestFit="1" customWidth="1"/>
    <col min="6157" max="6157" width="7.5703125" style="1" bestFit="1" customWidth="1"/>
    <col min="6158" max="6158" width="5.5703125" style="1" bestFit="1" customWidth="1"/>
    <col min="6159" max="6159" width="7.7109375" style="1" bestFit="1" customWidth="1"/>
    <col min="6160" max="6160" width="5.42578125" style="1" bestFit="1" customWidth="1"/>
    <col min="6161" max="6161" width="7.5703125" style="1" bestFit="1" customWidth="1"/>
    <col min="6162" max="6162" width="9.42578125" style="1" customWidth="1"/>
    <col min="6163" max="6163" width="9" style="1" customWidth="1"/>
    <col min="6164" max="6164" width="6.5703125" style="1" customWidth="1"/>
    <col min="6165" max="6401" width="11.42578125" style="1"/>
    <col min="6402" max="6402" width="6.140625" style="1" customWidth="1"/>
    <col min="6403" max="6404" width="7.5703125" style="1" bestFit="1" customWidth="1"/>
    <col min="6405" max="6405" width="6.42578125" style="1" bestFit="1" customWidth="1"/>
    <col min="6406" max="6406" width="7.5703125" style="1" customWidth="1"/>
    <col min="6407" max="6407" width="5.7109375" style="1" customWidth="1"/>
    <col min="6408" max="6408" width="7.5703125" style="1" customWidth="1"/>
    <col min="6409" max="6409" width="7.5703125" style="1" bestFit="1" customWidth="1"/>
    <col min="6410" max="6411" width="7.5703125" style="1" customWidth="1"/>
    <col min="6412" max="6412" width="8.140625" style="1" bestFit="1" customWidth="1"/>
    <col min="6413" max="6413" width="7.5703125" style="1" bestFit="1" customWidth="1"/>
    <col min="6414" max="6414" width="5.5703125" style="1" bestFit="1" customWidth="1"/>
    <col min="6415" max="6415" width="7.7109375" style="1" bestFit="1" customWidth="1"/>
    <col min="6416" max="6416" width="5.42578125" style="1" bestFit="1" customWidth="1"/>
    <col min="6417" max="6417" width="7.5703125" style="1" bestFit="1" customWidth="1"/>
    <col min="6418" max="6418" width="9.42578125" style="1" customWidth="1"/>
    <col min="6419" max="6419" width="9" style="1" customWidth="1"/>
    <col min="6420" max="6420" width="6.5703125" style="1" customWidth="1"/>
    <col min="6421" max="6657" width="11.42578125" style="1"/>
    <col min="6658" max="6658" width="6.140625" style="1" customWidth="1"/>
    <col min="6659" max="6660" width="7.5703125" style="1" bestFit="1" customWidth="1"/>
    <col min="6661" max="6661" width="6.42578125" style="1" bestFit="1" customWidth="1"/>
    <col min="6662" max="6662" width="7.5703125" style="1" customWidth="1"/>
    <col min="6663" max="6663" width="5.7109375" style="1" customWidth="1"/>
    <col min="6664" max="6664" width="7.5703125" style="1" customWidth="1"/>
    <col min="6665" max="6665" width="7.5703125" style="1" bestFit="1" customWidth="1"/>
    <col min="6666" max="6667" width="7.5703125" style="1" customWidth="1"/>
    <col min="6668" max="6668" width="8.140625" style="1" bestFit="1" customWidth="1"/>
    <col min="6669" max="6669" width="7.5703125" style="1" bestFit="1" customWidth="1"/>
    <col min="6670" max="6670" width="5.5703125" style="1" bestFit="1" customWidth="1"/>
    <col min="6671" max="6671" width="7.7109375" style="1" bestFit="1" customWidth="1"/>
    <col min="6672" max="6672" width="5.42578125" style="1" bestFit="1" customWidth="1"/>
    <col min="6673" max="6673" width="7.5703125" style="1" bestFit="1" customWidth="1"/>
    <col min="6674" max="6674" width="9.42578125" style="1" customWidth="1"/>
    <col min="6675" max="6675" width="9" style="1" customWidth="1"/>
    <col min="6676" max="6676" width="6.5703125" style="1" customWidth="1"/>
    <col min="6677" max="6913" width="11.42578125" style="1"/>
    <col min="6914" max="6914" width="6.140625" style="1" customWidth="1"/>
    <col min="6915" max="6916" width="7.5703125" style="1" bestFit="1" customWidth="1"/>
    <col min="6917" max="6917" width="6.42578125" style="1" bestFit="1" customWidth="1"/>
    <col min="6918" max="6918" width="7.5703125" style="1" customWidth="1"/>
    <col min="6919" max="6919" width="5.7109375" style="1" customWidth="1"/>
    <col min="6920" max="6920" width="7.5703125" style="1" customWidth="1"/>
    <col min="6921" max="6921" width="7.5703125" style="1" bestFit="1" customWidth="1"/>
    <col min="6922" max="6923" width="7.5703125" style="1" customWidth="1"/>
    <col min="6924" max="6924" width="8.140625" style="1" bestFit="1" customWidth="1"/>
    <col min="6925" max="6925" width="7.5703125" style="1" bestFit="1" customWidth="1"/>
    <col min="6926" max="6926" width="5.5703125" style="1" bestFit="1" customWidth="1"/>
    <col min="6927" max="6927" width="7.7109375" style="1" bestFit="1" customWidth="1"/>
    <col min="6928" max="6928" width="5.42578125" style="1" bestFit="1" customWidth="1"/>
    <col min="6929" max="6929" width="7.5703125" style="1" bestFit="1" customWidth="1"/>
    <col min="6930" max="6930" width="9.42578125" style="1" customWidth="1"/>
    <col min="6931" max="6931" width="9" style="1" customWidth="1"/>
    <col min="6932" max="6932" width="6.5703125" style="1" customWidth="1"/>
    <col min="6933" max="7169" width="11.42578125" style="1"/>
    <col min="7170" max="7170" width="6.140625" style="1" customWidth="1"/>
    <col min="7171" max="7172" width="7.5703125" style="1" bestFit="1" customWidth="1"/>
    <col min="7173" max="7173" width="6.42578125" style="1" bestFit="1" customWidth="1"/>
    <col min="7174" max="7174" width="7.5703125" style="1" customWidth="1"/>
    <col min="7175" max="7175" width="5.7109375" style="1" customWidth="1"/>
    <col min="7176" max="7176" width="7.5703125" style="1" customWidth="1"/>
    <col min="7177" max="7177" width="7.5703125" style="1" bestFit="1" customWidth="1"/>
    <col min="7178" max="7179" width="7.5703125" style="1" customWidth="1"/>
    <col min="7180" max="7180" width="8.140625" style="1" bestFit="1" customWidth="1"/>
    <col min="7181" max="7181" width="7.5703125" style="1" bestFit="1" customWidth="1"/>
    <col min="7182" max="7182" width="5.5703125" style="1" bestFit="1" customWidth="1"/>
    <col min="7183" max="7183" width="7.7109375" style="1" bestFit="1" customWidth="1"/>
    <col min="7184" max="7184" width="5.42578125" style="1" bestFit="1" customWidth="1"/>
    <col min="7185" max="7185" width="7.5703125" style="1" bestFit="1" customWidth="1"/>
    <col min="7186" max="7186" width="9.42578125" style="1" customWidth="1"/>
    <col min="7187" max="7187" width="9" style="1" customWidth="1"/>
    <col min="7188" max="7188" width="6.5703125" style="1" customWidth="1"/>
    <col min="7189" max="7425" width="11.42578125" style="1"/>
    <col min="7426" max="7426" width="6.140625" style="1" customWidth="1"/>
    <col min="7427" max="7428" width="7.5703125" style="1" bestFit="1" customWidth="1"/>
    <col min="7429" max="7429" width="6.42578125" style="1" bestFit="1" customWidth="1"/>
    <col min="7430" max="7430" width="7.5703125" style="1" customWidth="1"/>
    <col min="7431" max="7431" width="5.7109375" style="1" customWidth="1"/>
    <col min="7432" max="7432" width="7.5703125" style="1" customWidth="1"/>
    <col min="7433" max="7433" width="7.5703125" style="1" bestFit="1" customWidth="1"/>
    <col min="7434" max="7435" width="7.5703125" style="1" customWidth="1"/>
    <col min="7436" max="7436" width="8.140625" style="1" bestFit="1" customWidth="1"/>
    <col min="7437" max="7437" width="7.5703125" style="1" bestFit="1" customWidth="1"/>
    <col min="7438" max="7438" width="5.5703125" style="1" bestFit="1" customWidth="1"/>
    <col min="7439" max="7439" width="7.7109375" style="1" bestFit="1" customWidth="1"/>
    <col min="7440" max="7440" width="5.42578125" style="1" bestFit="1" customWidth="1"/>
    <col min="7441" max="7441" width="7.5703125" style="1" bestFit="1" customWidth="1"/>
    <col min="7442" max="7442" width="9.42578125" style="1" customWidth="1"/>
    <col min="7443" max="7443" width="9" style="1" customWidth="1"/>
    <col min="7444" max="7444" width="6.5703125" style="1" customWidth="1"/>
    <col min="7445" max="7681" width="11.42578125" style="1"/>
    <col min="7682" max="7682" width="6.140625" style="1" customWidth="1"/>
    <col min="7683" max="7684" width="7.5703125" style="1" bestFit="1" customWidth="1"/>
    <col min="7685" max="7685" width="6.42578125" style="1" bestFit="1" customWidth="1"/>
    <col min="7686" max="7686" width="7.5703125" style="1" customWidth="1"/>
    <col min="7687" max="7687" width="5.7109375" style="1" customWidth="1"/>
    <col min="7688" max="7688" width="7.5703125" style="1" customWidth="1"/>
    <col min="7689" max="7689" width="7.5703125" style="1" bestFit="1" customWidth="1"/>
    <col min="7690" max="7691" width="7.5703125" style="1" customWidth="1"/>
    <col min="7692" max="7692" width="8.140625" style="1" bestFit="1" customWidth="1"/>
    <col min="7693" max="7693" width="7.5703125" style="1" bestFit="1" customWidth="1"/>
    <col min="7694" max="7694" width="5.5703125" style="1" bestFit="1" customWidth="1"/>
    <col min="7695" max="7695" width="7.7109375" style="1" bestFit="1" customWidth="1"/>
    <col min="7696" max="7696" width="5.42578125" style="1" bestFit="1" customWidth="1"/>
    <col min="7697" max="7697" width="7.5703125" style="1" bestFit="1" customWidth="1"/>
    <col min="7698" max="7698" width="9.42578125" style="1" customWidth="1"/>
    <col min="7699" max="7699" width="9" style="1" customWidth="1"/>
    <col min="7700" max="7700" width="6.5703125" style="1" customWidth="1"/>
    <col min="7701" max="7937" width="11.42578125" style="1"/>
    <col min="7938" max="7938" width="6.140625" style="1" customWidth="1"/>
    <col min="7939" max="7940" width="7.5703125" style="1" bestFit="1" customWidth="1"/>
    <col min="7941" max="7941" width="6.42578125" style="1" bestFit="1" customWidth="1"/>
    <col min="7942" max="7942" width="7.5703125" style="1" customWidth="1"/>
    <col min="7943" max="7943" width="5.7109375" style="1" customWidth="1"/>
    <col min="7944" max="7944" width="7.5703125" style="1" customWidth="1"/>
    <col min="7945" max="7945" width="7.5703125" style="1" bestFit="1" customWidth="1"/>
    <col min="7946" max="7947" width="7.5703125" style="1" customWidth="1"/>
    <col min="7948" max="7948" width="8.140625" style="1" bestFit="1" customWidth="1"/>
    <col min="7949" max="7949" width="7.5703125" style="1" bestFit="1" customWidth="1"/>
    <col min="7950" max="7950" width="5.5703125" style="1" bestFit="1" customWidth="1"/>
    <col min="7951" max="7951" width="7.7109375" style="1" bestFit="1" customWidth="1"/>
    <col min="7952" max="7952" width="5.42578125" style="1" bestFit="1" customWidth="1"/>
    <col min="7953" max="7953" width="7.5703125" style="1" bestFit="1" customWidth="1"/>
    <col min="7954" max="7954" width="9.42578125" style="1" customWidth="1"/>
    <col min="7955" max="7955" width="9" style="1" customWidth="1"/>
    <col min="7956" max="7956" width="6.5703125" style="1" customWidth="1"/>
    <col min="7957" max="8193" width="11.42578125" style="1"/>
    <col min="8194" max="8194" width="6.140625" style="1" customWidth="1"/>
    <col min="8195" max="8196" width="7.5703125" style="1" bestFit="1" customWidth="1"/>
    <col min="8197" max="8197" width="6.42578125" style="1" bestFit="1" customWidth="1"/>
    <col min="8198" max="8198" width="7.5703125" style="1" customWidth="1"/>
    <col min="8199" max="8199" width="5.7109375" style="1" customWidth="1"/>
    <col min="8200" max="8200" width="7.5703125" style="1" customWidth="1"/>
    <col min="8201" max="8201" width="7.5703125" style="1" bestFit="1" customWidth="1"/>
    <col min="8202" max="8203" width="7.5703125" style="1" customWidth="1"/>
    <col min="8204" max="8204" width="8.140625" style="1" bestFit="1" customWidth="1"/>
    <col min="8205" max="8205" width="7.5703125" style="1" bestFit="1" customWidth="1"/>
    <col min="8206" max="8206" width="5.5703125" style="1" bestFit="1" customWidth="1"/>
    <col min="8207" max="8207" width="7.7109375" style="1" bestFit="1" customWidth="1"/>
    <col min="8208" max="8208" width="5.42578125" style="1" bestFit="1" customWidth="1"/>
    <col min="8209" max="8209" width="7.5703125" style="1" bestFit="1" customWidth="1"/>
    <col min="8210" max="8210" width="9.42578125" style="1" customWidth="1"/>
    <col min="8211" max="8211" width="9" style="1" customWidth="1"/>
    <col min="8212" max="8212" width="6.5703125" style="1" customWidth="1"/>
    <col min="8213" max="8449" width="11.42578125" style="1"/>
    <col min="8450" max="8450" width="6.140625" style="1" customWidth="1"/>
    <col min="8451" max="8452" width="7.5703125" style="1" bestFit="1" customWidth="1"/>
    <col min="8453" max="8453" width="6.42578125" style="1" bestFit="1" customWidth="1"/>
    <col min="8454" max="8454" width="7.5703125" style="1" customWidth="1"/>
    <col min="8455" max="8455" width="5.7109375" style="1" customWidth="1"/>
    <col min="8456" max="8456" width="7.5703125" style="1" customWidth="1"/>
    <col min="8457" max="8457" width="7.5703125" style="1" bestFit="1" customWidth="1"/>
    <col min="8458" max="8459" width="7.5703125" style="1" customWidth="1"/>
    <col min="8460" max="8460" width="8.140625" style="1" bestFit="1" customWidth="1"/>
    <col min="8461" max="8461" width="7.5703125" style="1" bestFit="1" customWidth="1"/>
    <col min="8462" max="8462" width="5.5703125" style="1" bestFit="1" customWidth="1"/>
    <col min="8463" max="8463" width="7.7109375" style="1" bestFit="1" customWidth="1"/>
    <col min="8464" max="8464" width="5.42578125" style="1" bestFit="1" customWidth="1"/>
    <col min="8465" max="8465" width="7.5703125" style="1" bestFit="1" customWidth="1"/>
    <col min="8466" max="8466" width="9.42578125" style="1" customWidth="1"/>
    <col min="8467" max="8467" width="9" style="1" customWidth="1"/>
    <col min="8468" max="8468" width="6.5703125" style="1" customWidth="1"/>
    <col min="8469" max="8705" width="11.42578125" style="1"/>
    <col min="8706" max="8706" width="6.140625" style="1" customWidth="1"/>
    <col min="8707" max="8708" width="7.5703125" style="1" bestFit="1" customWidth="1"/>
    <col min="8709" max="8709" width="6.42578125" style="1" bestFit="1" customWidth="1"/>
    <col min="8710" max="8710" width="7.5703125" style="1" customWidth="1"/>
    <col min="8711" max="8711" width="5.7109375" style="1" customWidth="1"/>
    <col min="8712" max="8712" width="7.5703125" style="1" customWidth="1"/>
    <col min="8713" max="8713" width="7.5703125" style="1" bestFit="1" customWidth="1"/>
    <col min="8714" max="8715" width="7.5703125" style="1" customWidth="1"/>
    <col min="8716" max="8716" width="8.140625" style="1" bestFit="1" customWidth="1"/>
    <col min="8717" max="8717" width="7.5703125" style="1" bestFit="1" customWidth="1"/>
    <col min="8718" max="8718" width="5.5703125" style="1" bestFit="1" customWidth="1"/>
    <col min="8719" max="8719" width="7.7109375" style="1" bestFit="1" customWidth="1"/>
    <col min="8720" max="8720" width="5.42578125" style="1" bestFit="1" customWidth="1"/>
    <col min="8721" max="8721" width="7.5703125" style="1" bestFit="1" customWidth="1"/>
    <col min="8722" max="8722" width="9.42578125" style="1" customWidth="1"/>
    <col min="8723" max="8723" width="9" style="1" customWidth="1"/>
    <col min="8724" max="8724" width="6.5703125" style="1" customWidth="1"/>
    <col min="8725" max="8961" width="11.42578125" style="1"/>
    <col min="8962" max="8962" width="6.140625" style="1" customWidth="1"/>
    <col min="8963" max="8964" width="7.5703125" style="1" bestFit="1" customWidth="1"/>
    <col min="8965" max="8965" width="6.42578125" style="1" bestFit="1" customWidth="1"/>
    <col min="8966" max="8966" width="7.5703125" style="1" customWidth="1"/>
    <col min="8967" max="8967" width="5.7109375" style="1" customWidth="1"/>
    <col min="8968" max="8968" width="7.5703125" style="1" customWidth="1"/>
    <col min="8969" max="8969" width="7.5703125" style="1" bestFit="1" customWidth="1"/>
    <col min="8970" max="8971" width="7.5703125" style="1" customWidth="1"/>
    <col min="8972" max="8972" width="8.140625" style="1" bestFit="1" customWidth="1"/>
    <col min="8973" max="8973" width="7.5703125" style="1" bestFit="1" customWidth="1"/>
    <col min="8974" max="8974" width="5.5703125" style="1" bestFit="1" customWidth="1"/>
    <col min="8975" max="8975" width="7.7109375" style="1" bestFit="1" customWidth="1"/>
    <col min="8976" max="8976" width="5.42578125" style="1" bestFit="1" customWidth="1"/>
    <col min="8977" max="8977" width="7.5703125" style="1" bestFit="1" customWidth="1"/>
    <col min="8978" max="8978" width="9.42578125" style="1" customWidth="1"/>
    <col min="8979" max="8979" width="9" style="1" customWidth="1"/>
    <col min="8980" max="8980" width="6.5703125" style="1" customWidth="1"/>
    <col min="8981" max="9217" width="11.42578125" style="1"/>
    <col min="9218" max="9218" width="6.140625" style="1" customWidth="1"/>
    <col min="9219" max="9220" width="7.5703125" style="1" bestFit="1" customWidth="1"/>
    <col min="9221" max="9221" width="6.42578125" style="1" bestFit="1" customWidth="1"/>
    <col min="9222" max="9222" width="7.5703125" style="1" customWidth="1"/>
    <col min="9223" max="9223" width="5.7109375" style="1" customWidth="1"/>
    <col min="9224" max="9224" width="7.5703125" style="1" customWidth="1"/>
    <col min="9225" max="9225" width="7.5703125" style="1" bestFit="1" customWidth="1"/>
    <col min="9226" max="9227" width="7.5703125" style="1" customWidth="1"/>
    <col min="9228" max="9228" width="8.140625" style="1" bestFit="1" customWidth="1"/>
    <col min="9229" max="9229" width="7.5703125" style="1" bestFit="1" customWidth="1"/>
    <col min="9230" max="9230" width="5.5703125" style="1" bestFit="1" customWidth="1"/>
    <col min="9231" max="9231" width="7.7109375" style="1" bestFit="1" customWidth="1"/>
    <col min="9232" max="9232" width="5.42578125" style="1" bestFit="1" customWidth="1"/>
    <col min="9233" max="9233" width="7.5703125" style="1" bestFit="1" customWidth="1"/>
    <col min="9234" max="9234" width="9.42578125" style="1" customWidth="1"/>
    <col min="9235" max="9235" width="9" style="1" customWidth="1"/>
    <col min="9236" max="9236" width="6.5703125" style="1" customWidth="1"/>
    <col min="9237" max="9473" width="11.42578125" style="1"/>
    <col min="9474" max="9474" width="6.140625" style="1" customWidth="1"/>
    <col min="9475" max="9476" width="7.5703125" style="1" bestFit="1" customWidth="1"/>
    <col min="9477" max="9477" width="6.42578125" style="1" bestFit="1" customWidth="1"/>
    <col min="9478" max="9478" width="7.5703125" style="1" customWidth="1"/>
    <col min="9479" max="9479" width="5.7109375" style="1" customWidth="1"/>
    <col min="9480" max="9480" width="7.5703125" style="1" customWidth="1"/>
    <col min="9481" max="9481" width="7.5703125" style="1" bestFit="1" customWidth="1"/>
    <col min="9482" max="9483" width="7.5703125" style="1" customWidth="1"/>
    <col min="9484" max="9484" width="8.140625" style="1" bestFit="1" customWidth="1"/>
    <col min="9485" max="9485" width="7.5703125" style="1" bestFit="1" customWidth="1"/>
    <col min="9486" max="9486" width="5.5703125" style="1" bestFit="1" customWidth="1"/>
    <col min="9487" max="9487" width="7.7109375" style="1" bestFit="1" customWidth="1"/>
    <col min="9488" max="9488" width="5.42578125" style="1" bestFit="1" customWidth="1"/>
    <col min="9489" max="9489" width="7.5703125" style="1" bestFit="1" customWidth="1"/>
    <col min="9490" max="9490" width="9.42578125" style="1" customWidth="1"/>
    <col min="9491" max="9491" width="9" style="1" customWidth="1"/>
    <col min="9492" max="9492" width="6.5703125" style="1" customWidth="1"/>
    <col min="9493" max="9729" width="11.42578125" style="1"/>
    <col min="9730" max="9730" width="6.140625" style="1" customWidth="1"/>
    <col min="9731" max="9732" width="7.5703125" style="1" bestFit="1" customWidth="1"/>
    <col min="9733" max="9733" width="6.42578125" style="1" bestFit="1" customWidth="1"/>
    <col min="9734" max="9734" width="7.5703125" style="1" customWidth="1"/>
    <col min="9735" max="9735" width="5.7109375" style="1" customWidth="1"/>
    <col min="9736" max="9736" width="7.5703125" style="1" customWidth="1"/>
    <col min="9737" max="9737" width="7.5703125" style="1" bestFit="1" customWidth="1"/>
    <col min="9738" max="9739" width="7.5703125" style="1" customWidth="1"/>
    <col min="9740" max="9740" width="8.140625" style="1" bestFit="1" customWidth="1"/>
    <col min="9741" max="9741" width="7.5703125" style="1" bestFit="1" customWidth="1"/>
    <col min="9742" max="9742" width="5.5703125" style="1" bestFit="1" customWidth="1"/>
    <col min="9743" max="9743" width="7.7109375" style="1" bestFit="1" customWidth="1"/>
    <col min="9744" max="9744" width="5.42578125" style="1" bestFit="1" customWidth="1"/>
    <col min="9745" max="9745" width="7.5703125" style="1" bestFit="1" customWidth="1"/>
    <col min="9746" max="9746" width="9.42578125" style="1" customWidth="1"/>
    <col min="9747" max="9747" width="9" style="1" customWidth="1"/>
    <col min="9748" max="9748" width="6.5703125" style="1" customWidth="1"/>
    <col min="9749" max="9985" width="11.42578125" style="1"/>
    <col min="9986" max="9986" width="6.140625" style="1" customWidth="1"/>
    <col min="9987" max="9988" width="7.5703125" style="1" bestFit="1" customWidth="1"/>
    <col min="9989" max="9989" width="6.42578125" style="1" bestFit="1" customWidth="1"/>
    <col min="9990" max="9990" width="7.5703125" style="1" customWidth="1"/>
    <col min="9991" max="9991" width="5.7109375" style="1" customWidth="1"/>
    <col min="9992" max="9992" width="7.5703125" style="1" customWidth="1"/>
    <col min="9993" max="9993" width="7.5703125" style="1" bestFit="1" customWidth="1"/>
    <col min="9994" max="9995" width="7.5703125" style="1" customWidth="1"/>
    <col min="9996" max="9996" width="8.140625" style="1" bestFit="1" customWidth="1"/>
    <col min="9997" max="9997" width="7.5703125" style="1" bestFit="1" customWidth="1"/>
    <col min="9998" max="9998" width="5.5703125" style="1" bestFit="1" customWidth="1"/>
    <col min="9999" max="9999" width="7.7109375" style="1" bestFit="1" customWidth="1"/>
    <col min="10000" max="10000" width="5.42578125" style="1" bestFit="1" customWidth="1"/>
    <col min="10001" max="10001" width="7.5703125" style="1" bestFit="1" customWidth="1"/>
    <col min="10002" max="10002" width="9.42578125" style="1" customWidth="1"/>
    <col min="10003" max="10003" width="9" style="1" customWidth="1"/>
    <col min="10004" max="10004" width="6.5703125" style="1" customWidth="1"/>
    <col min="10005" max="10241" width="11.42578125" style="1"/>
    <col min="10242" max="10242" width="6.140625" style="1" customWidth="1"/>
    <col min="10243" max="10244" width="7.5703125" style="1" bestFit="1" customWidth="1"/>
    <col min="10245" max="10245" width="6.42578125" style="1" bestFit="1" customWidth="1"/>
    <col min="10246" max="10246" width="7.5703125" style="1" customWidth="1"/>
    <col min="10247" max="10247" width="5.7109375" style="1" customWidth="1"/>
    <col min="10248" max="10248" width="7.5703125" style="1" customWidth="1"/>
    <col min="10249" max="10249" width="7.5703125" style="1" bestFit="1" customWidth="1"/>
    <col min="10250" max="10251" width="7.5703125" style="1" customWidth="1"/>
    <col min="10252" max="10252" width="8.140625" style="1" bestFit="1" customWidth="1"/>
    <col min="10253" max="10253" width="7.5703125" style="1" bestFit="1" customWidth="1"/>
    <col min="10254" max="10254" width="5.5703125" style="1" bestFit="1" customWidth="1"/>
    <col min="10255" max="10255" width="7.7109375" style="1" bestFit="1" customWidth="1"/>
    <col min="10256" max="10256" width="5.42578125" style="1" bestFit="1" customWidth="1"/>
    <col min="10257" max="10257" width="7.5703125" style="1" bestFit="1" customWidth="1"/>
    <col min="10258" max="10258" width="9.42578125" style="1" customWidth="1"/>
    <col min="10259" max="10259" width="9" style="1" customWidth="1"/>
    <col min="10260" max="10260" width="6.5703125" style="1" customWidth="1"/>
    <col min="10261" max="10497" width="11.42578125" style="1"/>
    <col min="10498" max="10498" width="6.140625" style="1" customWidth="1"/>
    <col min="10499" max="10500" width="7.5703125" style="1" bestFit="1" customWidth="1"/>
    <col min="10501" max="10501" width="6.42578125" style="1" bestFit="1" customWidth="1"/>
    <col min="10502" max="10502" width="7.5703125" style="1" customWidth="1"/>
    <col min="10503" max="10503" width="5.7109375" style="1" customWidth="1"/>
    <col min="10504" max="10504" width="7.5703125" style="1" customWidth="1"/>
    <col min="10505" max="10505" width="7.5703125" style="1" bestFit="1" customWidth="1"/>
    <col min="10506" max="10507" width="7.5703125" style="1" customWidth="1"/>
    <col min="10508" max="10508" width="8.140625" style="1" bestFit="1" customWidth="1"/>
    <col min="10509" max="10509" width="7.5703125" style="1" bestFit="1" customWidth="1"/>
    <col min="10510" max="10510" width="5.5703125" style="1" bestFit="1" customWidth="1"/>
    <col min="10511" max="10511" width="7.7109375" style="1" bestFit="1" customWidth="1"/>
    <col min="10512" max="10512" width="5.42578125" style="1" bestFit="1" customWidth="1"/>
    <col min="10513" max="10513" width="7.5703125" style="1" bestFit="1" customWidth="1"/>
    <col min="10514" max="10514" width="9.42578125" style="1" customWidth="1"/>
    <col min="10515" max="10515" width="9" style="1" customWidth="1"/>
    <col min="10516" max="10516" width="6.5703125" style="1" customWidth="1"/>
    <col min="10517" max="10753" width="11.42578125" style="1"/>
    <col min="10754" max="10754" width="6.140625" style="1" customWidth="1"/>
    <col min="10755" max="10756" width="7.5703125" style="1" bestFit="1" customWidth="1"/>
    <col min="10757" max="10757" width="6.42578125" style="1" bestFit="1" customWidth="1"/>
    <col min="10758" max="10758" width="7.5703125" style="1" customWidth="1"/>
    <col min="10759" max="10759" width="5.7109375" style="1" customWidth="1"/>
    <col min="10760" max="10760" width="7.5703125" style="1" customWidth="1"/>
    <col min="10761" max="10761" width="7.5703125" style="1" bestFit="1" customWidth="1"/>
    <col min="10762" max="10763" width="7.5703125" style="1" customWidth="1"/>
    <col min="10764" max="10764" width="8.140625" style="1" bestFit="1" customWidth="1"/>
    <col min="10765" max="10765" width="7.5703125" style="1" bestFit="1" customWidth="1"/>
    <col min="10766" max="10766" width="5.5703125" style="1" bestFit="1" customWidth="1"/>
    <col min="10767" max="10767" width="7.7109375" style="1" bestFit="1" customWidth="1"/>
    <col min="10768" max="10768" width="5.42578125" style="1" bestFit="1" customWidth="1"/>
    <col min="10769" max="10769" width="7.5703125" style="1" bestFit="1" customWidth="1"/>
    <col min="10770" max="10770" width="9.42578125" style="1" customWidth="1"/>
    <col min="10771" max="10771" width="9" style="1" customWidth="1"/>
    <col min="10772" max="10772" width="6.5703125" style="1" customWidth="1"/>
    <col min="10773" max="11009" width="11.42578125" style="1"/>
    <col min="11010" max="11010" width="6.140625" style="1" customWidth="1"/>
    <col min="11011" max="11012" width="7.5703125" style="1" bestFit="1" customWidth="1"/>
    <col min="11013" max="11013" width="6.42578125" style="1" bestFit="1" customWidth="1"/>
    <col min="11014" max="11014" width="7.5703125" style="1" customWidth="1"/>
    <col min="11015" max="11015" width="5.7109375" style="1" customWidth="1"/>
    <col min="11016" max="11016" width="7.5703125" style="1" customWidth="1"/>
    <col min="11017" max="11017" width="7.5703125" style="1" bestFit="1" customWidth="1"/>
    <col min="11018" max="11019" width="7.5703125" style="1" customWidth="1"/>
    <col min="11020" max="11020" width="8.140625" style="1" bestFit="1" customWidth="1"/>
    <col min="11021" max="11021" width="7.5703125" style="1" bestFit="1" customWidth="1"/>
    <col min="11022" max="11022" width="5.5703125" style="1" bestFit="1" customWidth="1"/>
    <col min="11023" max="11023" width="7.7109375" style="1" bestFit="1" customWidth="1"/>
    <col min="11024" max="11024" width="5.42578125" style="1" bestFit="1" customWidth="1"/>
    <col min="11025" max="11025" width="7.5703125" style="1" bestFit="1" customWidth="1"/>
    <col min="11026" max="11026" width="9.42578125" style="1" customWidth="1"/>
    <col min="11027" max="11027" width="9" style="1" customWidth="1"/>
    <col min="11028" max="11028" width="6.5703125" style="1" customWidth="1"/>
    <col min="11029" max="11265" width="11.42578125" style="1"/>
    <col min="11266" max="11266" width="6.140625" style="1" customWidth="1"/>
    <col min="11267" max="11268" width="7.5703125" style="1" bestFit="1" customWidth="1"/>
    <col min="11269" max="11269" width="6.42578125" style="1" bestFit="1" customWidth="1"/>
    <col min="11270" max="11270" width="7.5703125" style="1" customWidth="1"/>
    <col min="11271" max="11271" width="5.7109375" style="1" customWidth="1"/>
    <col min="11272" max="11272" width="7.5703125" style="1" customWidth="1"/>
    <col min="11273" max="11273" width="7.5703125" style="1" bestFit="1" customWidth="1"/>
    <col min="11274" max="11275" width="7.5703125" style="1" customWidth="1"/>
    <col min="11276" max="11276" width="8.140625" style="1" bestFit="1" customWidth="1"/>
    <col min="11277" max="11277" width="7.5703125" style="1" bestFit="1" customWidth="1"/>
    <col min="11278" max="11278" width="5.5703125" style="1" bestFit="1" customWidth="1"/>
    <col min="11279" max="11279" width="7.7109375" style="1" bestFit="1" customWidth="1"/>
    <col min="11280" max="11280" width="5.42578125" style="1" bestFit="1" customWidth="1"/>
    <col min="11281" max="11281" width="7.5703125" style="1" bestFit="1" customWidth="1"/>
    <col min="11282" max="11282" width="9.42578125" style="1" customWidth="1"/>
    <col min="11283" max="11283" width="9" style="1" customWidth="1"/>
    <col min="11284" max="11284" width="6.5703125" style="1" customWidth="1"/>
    <col min="11285" max="11521" width="11.42578125" style="1"/>
    <col min="11522" max="11522" width="6.140625" style="1" customWidth="1"/>
    <col min="11523" max="11524" width="7.5703125" style="1" bestFit="1" customWidth="1"/>
    <col min="11525" max="11525" width="6.42578125" style="1" bestFit="1" customWidth="1"/>
    <col min="11526" max="11526" width="7.5703125" style="1" customWidth="1"/>
    <col min="11527" max="11527" width="5.7109375" style="1" customWidth="1"/>
    <col min="11528" max="11528" width="7.5703125" style="1" customWidth="1"/>
    <col min="11529" max="11529" width="7.5703125" style="1" bestFit="1" customWidth="1"/>
    <col min="11530" max="11531" width="7.5703125" style="1" customWidth="1"/>
    <col min="11532" max="11532" width="8.140625" style="1" bestFit="1" customWidth="1"/>
    <col min="11533" max="11533" width="7.5703125" style="1" bestFit="1" customWidth="1"/>
    <col min="11534" max="11534" width="5.5703125" style="1" bestFit="1" customWidth="1"/>
    <col min="11535" max="11535" width="7.7109375" style="1" bestFit="1" customWidth="1"/>
    <col min="11536" max="11536" width="5.42578125" style="1" bestFit="1" customWidth="1"/>
    <col min="11537" max="11537" width="7.5703125" style="1" bestFit="1" customWidth="1"/>
    <col min="11538" max="11538" width="9.42578125" style="1" customWidth="1"/>
    <col min="11539" max="11539" width="9" style="1" customWidth="1"/>
    <col min="11540" max="11540" width="6.5703125" style="1" customWidth="1"/>
    <col min="11541" max="11777" width="11.42578125" style="1"/>
    <col min="11778" max="11778" width="6.140625" style="1" customWidth="1"/>
    <col min="11779" max="11780" width="7.5703125" style="1" bestFit="1" customWidth="1"/>
    <col min="11781" max="11781" width="6.42578125" style="1" bestFit="1" customWidth="1"/>
    <col min="11782" max="11782" width="7.5703125" style="1" customWidth="1"/>
    <col min="11783" max="11783" width="5.7109375" style="1" customWidth="1"/>
    <col min="11784" max="11784" width="7.5703125" style="1" customWidth="1"/>
    <col min="11785" max="11785" width="7.5703125" style="1" bestFit="1" customWidth="1"/>
    <col min="11786" max="11787" width="7.5703125" style="1" customWidth="1"/>
    <col min="11788" max="11788" width="8.140625" style="1" bestFit="1" customWidth="1"/>
    <col min="11789" max="11789" width="7.5703125" style="1" bestFit="1" customWidth="1"/>
    <col min="11790" max="11790" width="5.5703125" style="1" bestFit="1" customWidth="1"/>
    <col min="11791" max="11791" width="7.7109375" style="1" bestFit="1" customWidth="1"/>
    <col min="11792" max="11792" width="5.42578125" style="1" bestFit="1" customWidth="1"/>
    <col min="11793" max="11793" width="7.5703125" style="1" bestFit="1" customWidth="1"/>
    <col min="11794" max="11794" width="9.42578125" style="1" customWidth="1"/>
    <col min="11795" max="11795" width="9" style="1" customWidth="1"/>
    <col min="11796" max="11796" width="6.5703125" style="1" customWidth="1"/>
    <col min="11797" max="12033" width="11.42578125" style="1"/>
    <col min="12034" max="12034" width="6.140625" style="1" customWidth="1"/>
    <col min="12035" max="12036" width="7.5703125" style="1" bestFit="1" customWidth="1"/>
    <col min="12037" max="12037" width="6.42578125" style="1" bestFit="1" customWidth="1"/>
    <col min="12038" max="12038" width="7.5703125" style="1" customWidth="1"/>
    <col min="12039" max="12039" width="5.7109375" style="1" customWidth="1"/>
    <col min="12040" max="12040" width="7.5703125" style="1" customWidth="1"/>
    <col min="12041" max="12041" width="7.5703125" style="1" bestFit="1" customWidth="1"/>
    <col min="12042" max="12043" width="7.5703125" style="1" customWidth="1"/>
    <col min="12044" max="12044" width="8.140625" style="1" bestFit="1" customWidth="1"/>
    <col min="12045" max="12045" width="7.5703125" style="1" bestFit="1" customWidth="1"/>
    <col min="12046" max="12046" width="5.5703125" style="1" bestFit="1" customWidth="1"/>
    <col min="12047" max="12047" width="7.7109375" style="1" bestFit="1" customWidth="1"/>
    <col min="12048" max="12048" width="5.42578125" style="1" bestFit="1" customWidth="1"/>
    <col min="12049" max="12049" width="7.5703125" style="1" bestFit="1" customWidth="1"/>
    <col min="12050" max="12050" width="9.42578125" style="1" customWidth="1"/>
    <col min="12051" max="12051" width="9" style="1" customWidth="1"/>
    <col min="12052" max="12052" width="6.5703125" style="1" customWidth="1"/>
    <col min="12053" max="12289" width="11.42578125" style="1"/>
    <col min="12290" max="12290" width="6.140625" style="1" customWidth="1"/>
    <col min="12291" max="12292" width="7.5703125" style="1" bestFit="1" customWidth="1"/>
    <col min="12293" max="12293" width="6.42578125" style="1" bestFit="1" customWidth="1"/>
    <col min="12294" max="12294" width="7.5703125" style="1" customWidth="1"/>
    <col min="12295" max="12295" width="5.7109375" style="1" customWidth="1"/>
    <col min="12296" max="12296" width="7.5703125" style="1" customWidth="1"/>
    <col min="12297" max="12297" width="7.5703125" style="1" bestFit="1" customWidth="1"/>
    <col min="12298" max="12299" width="7.5703125" style="1" customWidth="1"/>
    <col min="12300" max="12300" width="8.140625" style="1" bestFit="1" customWidth="1"/>
    <col min="12301" max="12301" width="7.5703125" style="1" bestFit="1" customWidth="1"/>
    <col min="12302" max="12302" width="5.5703125" style="1" bestFit="1" customWidth="1"/>
    <col min="12303" max="12303" width="7.7109375" style="1" bestFit="1" customWidth="1"/>
    <col min="12304" max="12304" width="5.42578125" style="1" bestFit="1" customWidth="1"/>
    <col min="12305" max="12305" width="7.5703125" style="1" bestFit="1" customWidth="1"/>
    <col min="12306" max="12306" width="9.42578125" style="1" customWidth="1"/>
    <col min="12307" max="12307" width="9" style="1" customWidth="1"/>
    <col min="12308" max="12308" width="6.5703125" style="1" customWidth="1"/>
    <col min="12309" max="12545" width="11.42578125" style="1"/>
    <col min="12546" max="12546" width="6.140625" style="1" customWidth="1"/>
    <col min="12547" max="12548" width="7.5703125" style="1" bestFit="1" customWidth="1"/>
    <col min="12549" max="12549" width="6.42578125" style="1" bestFit="1" customWidth="1"/>
    <col min="12550" max="12550" width="7.5703125" style="1" customWidth="1"/>
    <col min="12551" max="12551" width="5.7109375" style="1" customWidth="1"/>
    <col min="12552" max="12552" width="7.5703125" style="1" customWidth="1"/>
    <col min="12553" max="12553" width="7.5703125" style="1" bestFit="1" customWidth="1"/>
    <col min="12554" max="12555" width="7.5703125" style="1" customWidth="1"/>
    <col min="12556" max="12556" width="8.140625" style="1" bestFit="1" customWidth="1"/>
    <col min="12557" max="12557" width="7.5703125" style="1" bestFit="1" customWidth="1"/>
    <col min="12558" max="12558" width="5.5703125" style="1" bestFit="1" customWidth="1"/>
    <col min="12559" max="12559" width="7.7109375" style="1" bestFit="1" customWidth="1"/>
    <col min="12560" max="12560" width="5.42578125" style="1" bestFit="1" customWidth="1"/>
    <col min="12561" max="12561" width="7.5703125" style="1" bestFit="1" customWidth="1"/>
    <col min="12562" max="12562" width="9.42578125" style="1" customWidth="1"/>
    <col min="12563" max="12563" width="9" style="1" customWidth="1"/>
    <col min="12564" max="12564" width="6.5703125" style="1" customWidth="1"/>
    <col min="12565" max="12801" width="11.42578125" style="1"/>
    <col min="12802" max="12802" width="6.140625" style="1" customWidth="1"/>
    <col min="12803" max="12804" width="7.5703125" style="1" bestFit="1" customWidth="1"/>
    <col min="12805" max="12805" width="6.42578125" style="1" bestFit="1" customWidth="1"/>
    <col min="12806" max="12806" width="7.5703125" style="1" customWidth="1"/>
    <col min="12807" max="12807" width="5.7109375" style="1" customWidth="1"/>
    <col min="12808" max="12808" width="7.5703125" style="1" customWidth="1"/>
    <col min="12809" max="12809" width="7.5703125" style="1" bestFit="1" customWidth="1"/>
    <col min="12810" max="12811" width="7.5703125" style="1" customWidth="1"/>
    <col min="12812" max="12812" width="8.140625" style="1" bestFit="1" customWidth="1"/>
    <col min="12813" max="12813" width="7.5703125" style="1" bestFit="1" customWidth="1"/>
    <col min="12814" max="12814" width="5.5703125" style="1" bestFit="1" customWidth="1"/>
    <col min="12815" max="12815" width="7.7109375" style="1" bestFit="1" customWidth="1"/>
    <col min="12816" max="12816" width="5.42578125" style="1" bestFit="1" customWidth="1"/>
    <col min="12817" max="12817" width="7.5703125" style="1" bestFit="1" customWidth="1"/>
    <col min="12818" max="12818" width="9.42578125" style="1" customWidth="1"/>
    <col min="12819" max="12819" width="9" style="1" customWidth="1"/>
    <col min="12820" max="12820" width="6.5703125" style="1" customWidth="1"/>
    <col min="12821" max="13057" width="11.42578125" style="1"/>
    <col min="13058" max="13058" width="6.140625" style="1" customWidth="1"/>
    <col min="13059" max="13060" width="7.5703125" style="1" bestFit="1" customWidth="1"/>
    <col min="13061" max="13061" width="6.42578125" style="1" bestFit="1" customWidth="1"/>
    <col min="13062" max="13062" width="7.5703125" style="1" customWidth="1"/>
    <col min="13063" max="13063" width="5.7109375" style="1" customWidth="1"/>
    <col min="13064" max="13064" width="7.5703125" style="1" customWidth="1"/>
    <col min="13065" max="13065" width="7.5703125" style="1" bestFit="1" customWidth="1"/>
    <col min="13066" max="13067" width="7.5703125" style="1" customWidth="1"/>
    <col min="13068" max="13068" width="8.140625" style="1" bestFit="1" customWidth="1"/>
    <col min="13069" max="13069" width="7.5703125" style="1" bestFit="1" customWidth="1"/>
    <col min="13070" max="13070" width="5.5703125" style="1" bestFit="1" customWidth="1"/>
    <col min="13071" max="13071" width="7.7109375" style="1" bestFit="1" customWidth="1"/>
    <col min="13072" max="13072" width="5.42578125" style="1" bestFit="1" customWidth="1"/>
    <col min="13073" max="13073" width="7.5703125" style="1" bestFit="1" customWidth="1"/>
    <col min="13074" max="13074" width="9.42578125" style="1" customWidth="1"/>
    <col min="13075" max="13075" width="9" style="1" customWidth="1"/>
    <col min="13076" max="13076" width="6.5703125" style="1" customWidth="1"/>
    <col min="13077" max="13313" width="11.42578125" style="1"/>
    <col min="13314" max="13314" width="6.140625" style="1" customWidth="1"/>
    <col min="13315" max="13316" width="7.5703125" style="1" bestFit="1" customWidth="1"/>
    <col min="13317" max="13317" width="6.42578125" style="1" bestFit="1" customWidth="1"/>
    <col min="13318" max="13318" width="7.5703125" style="1" customWidth="1"/>
    <col min="13319" max="13319" width="5.7109375" style="1" customWidth="1"/>
    <col min="13320" max="13320" width="7.5703125" style="1" customWidth="1"/>
    <col min="13321" max="13321" width="7.5703125" style="1" bestFit="1" customWidth="1"/>
    <col min="13322" max="13323" width="7.5703125" style="1" customWidth="1"/>
    <col min="13324" max="13324" width="8.140625" style="1" bestFit="1" customWidth="1"/>
    <col min="13325" max="13325" width="7.5703125" style="1" bestFit="1" customWidth="1"/>
    <col min="13326" max="13326" width="5.5703125" style="1" bestFit="1" customWidth="1"/>
    <col min="13327" max="13327" width="7.7109375" style="1" bestFit="1" customWidth="1"/>
    <col min="13328" max="13328" width="5.42578125" style="1" bestFit="1" customWidth="1"/>
    <col min="13329" max="13329" width="7.5703125" style="1" bestFit="1" customWidth="1"/>
    <col min="13330" max="13330" width="9.42578125" style="1" customWidth="1"/>
    <col min="13331" max="13331" width="9" style="1" customWidth="1"/>
    <col min="13332" max="13332" width="6.5703125" style="1" customWidth="1"/>
    <col min="13333" max="13569" width="11.42578125" style="1"/>
    <col min="13570" max="13570" width="6.140625" style="1" customWidth="1"/>
    <col min="13571" max="13572" width="7.5703125" style="1" bestFit="1" customWidth="1"/>
    <col min="13573" max="13573" width="6.42578125" style="1" bestFit="1" customWidth="1"/>
    <col min="13574" max="13574" width="7.5703125" style="1" customWidth="1"/>
    <col min="13575" max="13575" width="5.7109375" style="1" customWidth="1"/>
    <col min="13576" max="13576" width="7.5703125" style="1" customWidth="1"/>
    <col min="13577" max="13577" width="7.5703125" style="1" bestFit="1" customWidth="1"/>
    <col min="13578" max="13579" width="7.5703125" style="1" customWidth="1"/>
    <col min="13580" max="13580" width="8.140625" style="1" bestFit="1" customWidth="1"/>
    <col min="13581" max="13581" width="7.5703125" style="1" bestFit="1" customWidth="1"/>
    <col min="13582" max="13582" width="5.5703125" style="1" bestFit="1" customWidth="1"/>
    <col min="13583" max="13583" width="7.7109375" style="1" bestFit="1" customWidth="1"/>
    <col min="13584" max="13584" width="5.42578125" style="1" bestFit="1" customWidth="1"/>
    <col min="13585" max="13585" width="7.5703125" style="1" bestFit="1" customWidth="1"/>
    <col min="13586" max="13586" width="9.42578125" style="1" customWidth="1"/>
    <col min="13587" max="13587" width="9" style="1" customWidth="1"/>
    <col min="13588" max="13588" width="6.5703125" style="1" customWidth="1"/>
    <col min="13589" max="13825" width="11.42578125" style="1"/>
    <col min="13826" max="13826" width="6.140625" style="1" customWidth="1"/>
    <col min="13827" max="13828" width="7.5703125" style="1" bestFit="1" customWidth="1"/>
    <col min="13829" max="13829" width="6.42578125" style="1" bestFit="1" customWidth="1"/>
    <col min="13830" max="13830" width="7.5703125" style="1" customWidth="1"/>
    <col min="13831" max="13831" width="5.7109375" style="1" customWidth="1"/>
    <col min="13832" max="13832" width="7.5703125" style="1" customWidth="1"/>
    <col min="13833" max="13833" width="7.5703125" style="1" bestFit="1" customWidth="1"/>
    <col min="13834" max="13835" width="7.5703125" style="1" customWidth="1"/>
    <col min="13836" max="13836" width="8.140625" style="1" bestFit="1" customWidth="1"/>
    <col min="13837" max="13837" width="7.5703125" style="1" bestFit="1" customWidth="1"/>
    <col min="13838" max="13838" width="5.5703125" style="1" bestFit="1" customWidth="1"/>
    <col min="13839" max="13839" width="7.7109375" style="1" bestFit="1" customWidth="1"/>
    <col min="13840" max="13840" width="5.42578125" style="1" bestFit="1" customWidth="1"/>
    <col min="13841" max="13841" width="7.5703125" style="1" bestFit="1" customWidth="1"/>
    <col min="13842" max="13842" width="9.42578125" style="1" customWidth="1"/>
    <col min="13843" max="13843" width="9" style="1" customWidth="1"/>
    <col min="13844" max="13844" width="6.5703125" style="1" customWidth="1"/>
    <col min="13845" max="14081" width="11.42578125" style="1"/>
    <col min="14082" max="14082" width="6.140625" style="1" customWidth="1"/>
    <col min="14083" max="14084" width="7.5703125" style="1" bestFit="1" customWidth="1"/>
    <col min="14085" max="14085" width="6.42578125" style="1" bestFit="1" customWidth="1"/>
    <col min="14086" max="14086" width="7.5703125" style="1" customWidth="1"/>
    <col min="14087" max="14087" width="5.7109375" style="1" customWidth="1"/>
    <col min="14088" max="14088" width="7.5703125" style="1" customWidth="1"/>
    <col min="14089" max="14089" width="7.5703125" style="1" bestFit="1" customWidth="1"/>
    <col min="14090" max="14091" width="7.5703125" style="1" customWidth="1"/>
    <col min="14092" max="14092" width="8.140625" style="1" bestFit="1" customWidth="1"/>
    <col min="14093" max="14093" width="7.5703125" style="1" bestFit="1" customWidth="1"/>
    <col min="14094" max="14094" width="5.5703125" style="1" bestFit="1" customWidth="1"/>
    <col min="14095" max="14095" width="7.7109375" style="1" bestFit="1" customWidth="1"/>
    <col min="14096" max="14096" width="5.42578125" style="1" bestFit="1" customWidth="1"/>
    <col min="14097" max="14097" width="7.5703125" style="1" bestFit="1" customWidth="1"/>
    <col min="14098" max="14098" width="9.42578125" style="1" customWidth="1"/>
    <col min="14099" max="14099" width="9" style="1" customWidth="1"/>
    <col min="14100" max="14100" width="6.5703125" style="1" customWidth="1"/>
    <col min="14101" max="14337" width="11.42578125" style="1"/>
    <col min="14338" max="14338" width="6.140625" style="1" customWidth="1"/>
    <col min="14339" max="14340" width="7.5703125" style="1" bestFit="1" customWidth="1"/>
    <col min="14341" max="14341" width="6.42578125" style="1" bestFit="1" customWidth="1"/>
    <col min="14342" max="14342" width="7.5703125" style="1" customWidth="1"/>
    <col min="14343" max="14343" width="5.7109375" style="1" customWidth="1"/>
    <col min="14344" max="14344" width="7.5703125" style="1" customWidth="1"/>
    <col min="14345" max="14345" width="7.5703125" style="1" bestFit="1" customWidth="1"/>
    <col min="14346" max="14347" width="7.5703125" style="1" customWidth="1"/>
    <col min="14348" max="14348" width="8.140625" style="1" bestFit="1" customWidth="1"/>
    <col min="14349" max="14349" width="7.5703125" style="1" bestFit="1" customWidth="1"/>
    <col min="14350" max="14350" width="5.5703125" style="1" bestFit="1" customWidth="1"/>
    <col min="14351" max="14351" width="7.7109375" style="1" bestFit="1" customWidth="1"/>
    <col min="14352" max="14352" width="5.42578125" style="1" bestFit="1" customWidth="1"/>
    <col min="14353" max="14353" width="7.5703125" style="1" bestFit="1" customWidth="1"/>
    <col min="14354" max="14354" width="9.42578125" style="1" customWidth="1"/>
    <col min="14355" max="14355" width="9" style="1" customWidth="1"/>
    <col min="14356" max="14356" width="6.5703125" style="1" customWidth="1"/>
    <col min="14357" max="14593" width="11.42578125" style="1"/>
    <col min="14594" max="14594" width="6.140625" style="1" customWidth="1"/>
    <col min="14595" max="14596" width="7.5703125" style="1" bestFit="1" customWidth="1"/>
    <col min="14597" max="14597" width="6.42578125" style="1" bestFit="1" customWidth="1"/>
    <col min="14598" max="14598" width="7.5703125" style="1" customWidth="1"/>
    <col min="14599" max="14599" width="5.7109375" style="1" customWidth="1"/>
    <col min="14600" max="14600" width="7.5703125" style="1" customWidth="1"/>
    <col min="14601" max="14601" width="7.5703125" style="1" bestFit="1" customWidth="1"/>
    <col min="14602" max="14603" width="7.5703125" style="1" customWidth="1"/>
    <col min="14604" max="14604" width="8.140625" style="1" bestFit="1" customWidth="1"/>
    <col min="14605" max="14605" width="7.5703125" style="1" bestFit="1" customWidth="1"/>
    <col min="14606" max="14606" width="5.5703125" style="1" bestFit="1" customWidth="1"/>
    <col min="14607" max="14607" width="7.7109375" style="1" bestFit="1" customWidth="1"/>
    <col min="14608" max="14608" width="5.42578125" style="1" bestFit="1" customWidth="1"/>
    <col min="14609" max="14609" width="7.5703125" style="1" bestFit="1" customWidth="1"/>
    <col min="14610" max="14610" width="9.42578125" style="1" customWidth="1"/>
    <col min="14611" max="14611" width="9" style="1" customWidth="1"/>
    <col min="14612" max="14612" width="6.5703125" style="1" customWidth="1"/>
    <col min="14613" max="14849" width="11.42578125" style="1"/>
    <col min="14850" max="14850" width="6.140625" style="1" customWidth="1"/>
    <col min="14851" max="14852" width="7.5703125" style="1" bestFit="1" customWidth="1"/>
    <col min="14853" max="14853" width="6.42578125" style="1" bestFit="1" customWidth="1"/>
    <col min="14854" max="14854" width="7.5703125" style="1" customWidth="1"/>
    <col min="14855" max="14855" width="5.7109375" style="1" customWidth="1"/>
    <col min="14856" max="14856" width="7.5703125" style="1" customWidth="1"/>
    <col min="14857" max="14857" width="7.5703125" style="1" bestFit="1" customWidth="1"/>
    <col min="14858" max="14859" width="7.5703125" style="1" customWidth="1"/>
    <col min="14860" max="14860" width="8.140625" style="1" bestFit="1" customWidth="1"/>
    <col min="14861" max="14861" width="7.5703125" style="1" bestFit="1" customWidth="1"/>
    <col min="14862" max="14862" width="5.5703125" style="1" bestFit="1" customWidth="1"/>
    <col min="14863" max="14863" width="7.7109375" style="1" bestFit="1" customWidth="1"/>
    <col min="14864" max="14864" width="5.42578125" style="1" bestFit="1" customWidth="1"/>
    <col min="14865" max="14865" width="7.5703125" style="1" bestFit="1" customWidth="1"/>
    <col min="14866" max="14866" width="9.42578125" style="1" customWidth="1"/>
    <col min="14867" max="14867" width="9" style="1" customWidth="1"/>
    <col min="14868" max="14868" width="6.5703125" style="1" customWidth="1"/>
    <col min="14869" max="15105" width="11.42578125" style="1"/>
    <col min="15106" max="15106" width="6.140625" style="1" customWidth="1"/>
    <col min="15107" max="15108" width="7.5703125" style="1" bestFit="1" customWidth="1"/>
    <col min="15109" max="15109" width="6.42578125" style="1" bestFit="1" customWidth="1"/>
    <col min="15110" max="15110" width="7.5703125" style="1" customWidth="1"/>
    <col min="15111" max="15111" width="5.7109375" style="1" customWidth="1"/>
    <col min="15112" max="15112" width="7.5703125" style="1" customWidth="1"/>
    <col min="15113" max="15113" width="7.5703125" style="1" bestFit="1" customWidth="1"/>
    <col min="15114" max="15115" width="7.5703125" style="1" customWidth="1"/>
    <col min="15116" max="15116" width="8.140625" style="1" bestFit="1" customWidth="1"/>
    <col min="15117" max="15117" width="7.5703125" style="1" bestFit="1" customWidth="1"/>
    <col min="15118" max="15118" width="5.5703125" style="1" bestFit="1" customWidth="1"/>
    <col min="15119" max="15119" width="7.7109375" style="1" bestFit="1" customWidth="1"/>
    <col min="15120" max="15120" width="5.42578125" style="1" bestFit="1" customWidth="1"/>
    <col min="15121" max="15121" width="7.5703125" style="1" bestFit="1" customWidth="1"/>
    <col min="15122" max="15122" width="9.42578125" style="1" customWidth="1"/>
    <col min="15123" max="15123" width="9" style="1" customWidth="1"/>
    <col min="15124" max="15124" width="6.5703125" style="1" customWidth="1"/>
    <col min="15125" max="15361" width="11.42578125" style="1"/>
    <col min="15362" max="15362" width="6.140625" style="1" customWidth="1"/>
    <col min="15363" max="15364" width="7.5703125" style="1" bestFit="1" customWidth="1"/>
    <col min="15365" max="15365" width="6.42578125" style="1" bestFit="1" customWidth="1"/>
    <col min="15366" max="15366" width="7.5703125" style="1" customWidth="1"/>
    <col min="15367" max="15367" width="5.7109375" style="1" customWidth="1"/>
    <col min="15368" max="15368" width="7.5703125" style="1" customWidth="1"/>
    <col min="15369" max="15369" width="7.5703125" style="1" bestFit="1" customWidth="1"/>
    <col min="15370" max="15371" width="7.5703125" style="1" customWidth="1"/>
    <col min="15372" max="15372" width="8.140625" style="1" bestFit="1" customWidth="1"/>
    <col min="15373" max="15373" width="7.5703125" style="1" bestFit="1" customWidth="1"/>
    <col min="15374" max="15374" width="5.5703125" style="1" bestFit="1" customWidth="1"/>
    <col min="15375" max="15375" width="7.7109375" style="1" bestFit="1" customWidth="1"/>
    <col min="15376" max="15376" width="5.42578125" style="1" bestFit="1" customWidth="1"/>
    <col min="15377" max="15377" width="7.5703125" style="1" bestFit="1" customWidth="1"/>
    <col min="15378" max="15378" width="9.42578125" style="1" customWidth="1"/>
    <col min="15379" max="15379" width="9" style="1" customWidth="1"/>
    <col min="15380" max="15380" width="6.5703125" style="1" customWidth="1"/>
    <col min="15381" max="15617" width="11.42578125" style="1"/>
    <col min="15618" max="15618" width="6.140625" style="1" customWidth="1"/>
    <col min="15619" max="15620" width="7.5703125" style="1" bestFit="1" customWidth="1"/>
    <col min="15621" max="15621" width="6.42578125" style="1" bestFit="1" customWidth="1"/>
    <col min="15622" max="15622" width="7.5703125" style="1" customWidth="1"/>
    <col min="15623" max="15623" width="5.7109375" style="1" customWidth="1"/>
    <col min="15624" max="15624" width="7.5703125" style="1" customWidth="1"/>
    <col min="15625" max="15625" width="7.5703125" style="1" bestFit="1" customWidth="1"/>
    <col min="15626" max="15627" width="7.5703125" style="1" customWidth="1"/>
    <col min="15628" max="15628" width="8.140625" style="1" bestFit="1" customWidth="1"/>
    <col min="15629" max="15629" width="7.5703125" style="1" bestFit="1" customWidth="1"/>
    <col min="15630" max="15630" width="5.5703125" style="1" bestFit="1" customWidth="1"/>
    <col min="15631" max="15631" width="7.7109375" style="1" bestFit="1" customWidth="1"/>
    <col min="15632" max="15632" width="5.42578125" style="1" bestFit="1" customWidth="1"/>
    <col min="15633" max="15633" width="7.5703125" style="1" bestFit="1" customWidth="1"/>
    <col min="15634" max="15634" width="9.42578125" style="1" customWidth="1"/>
    <col min="15635" max="15635" width="9" style="1" customWidth="1"/>
    <col min="15636" max="15636" width="6.5703125" style="1" customWidth="1"/>
    <col min="15637" max="15873" width="11.42578125" style="1"/>
    <col min="15874" max="15874" width="6.140625" style="1" customWidth="1"/>
    <col min="15875" max="15876" width="7.5703125" style="1" bestFit="1" customWidth="1"/>
    <col min="15877" max="15877" width="6.42578125" style="1" bestFit="1" customWidth="1"/>
    <col min="15878" max="15878" width="7.5703125" style="1" customWidth="1"/>
    <col min="15879" max="15879" width="5.7109375" style="1" customWidth="1"/>
    <col min="15880" max="15880" width="7.5703125" style="1" customWidth="1"/>
    <col min="15881" max="15881" width="7.5703125" style="1" bestFit="1" customWidth="1"/>
    <col min="15882" max="15883" width="7.5703125" style="1" customWidth="1"/>
    <col min="15884" max="15884" width="8.140625" style="1" bestFit="1" customWidth="1"/>
    <col min="15885" max="15885" width="7.5703125" style="1" bestFit="1" customWidth="1"/>
    <col min="15886" max="15886" width="5.5703125" style="1" bestFit="1" customWidth="1"/>
    <col min="15887" max="15887" width="7.7109375" style="1" bestFit="1" customWidth="1"/>
    <col min="15888" max="15888" width="5.42578125" style="1" bestFit="1" customWidth="1"/>
    <col min="15889" max="15889" width="7.5703125" style="1" bestFit="1" customWidth="1"/>
    <col min="15890" max="15890" width="9.42578125" style="1" customWidth="1"/>
    <col min="15891" max="15891" width="9" style="1" customWidth="1"/>
    <col min="15892" max="15892" width="6.5703125" style="1" customWidth="1"/>
    <col min="15893" max="16129" width="11.42578125" style="1"/>
    <col min="16130" max="16130" width="6.140625" style="1" customWidth="1"/>
    <col min="16131" max="16132" width="7.5703125" style="1" bestFit="1" customWidth="1"/>
    <col min="16133" max="16133" width="6.42578125" style="1" bestFit="1" customWidth="1"/>
    <col min="16134" max="16134" width="7.5703125" style="1" customWidth="1"/>
    <col min="16135" max="16135" width="5.7109375" style="1" customWidth="1"/>
    <col min="16136" max="16136" width="7.5703125" style="1" customWidth="1"/>
    <col min="16137" max="16137" width="7.5703125" style="1" bestFit="1" customWidth="1"/>
    <col min="16138" max="16139" width="7.5703125" style="1" customWidth="1"/>
    <col min="16140" max="16140" width="8.140625" style="1" bestFit="1" customWidth="1"/>
    <col min="16141" max="16141" width="7.5703125" style="1" bestFit="1" customWidth="1"/>
    <col min="16142" max="16142" width="5.5703125" style="1" bestFit="1" customWidth="1"/>
    <col min="16143" max="16143" width="7.7109375" style="1" bestFit="1" customWidth="1"/>
    <col min="16144" max="16144" width="5.42578125" style="1" bestFit="1" customWidth="1"/>
    <col min="16145" max="16145" width="7.5703125" style="1" bestFit="1" customWidth="1"/>
    <col min="16146" max="16146" width="9.42578125" style="1" customWidth="1"/>
    <col min="16147" max="16147" width="9" style="1" customWidth="1"/>
    <col min="16148" max="16148" width="6.5703125" style="1" customWidth="1"/>
    <col min="16149" max="16384" width="11.42578125" style="1"/>
  </cols>
  <sheetData>
    <row r="1" spans="1:20" x14ac:dyDescent="0.2">
      <c r="B1" s="2" t="s">
        <v>0</v>
      </c>
      <c r="C1" s="3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3</v>
      </c>
      <c r="F6" s="4" t="s">
        <v>4</v>
      </c>
    </row>
    <row r="7" spans="1:20" x14ac:dyDescent="0.2">
      <c r="B7" s="2"/>
      <c r="E7" s="5" t="s">
        <v>5</v>
      </c>
      <c r="F7" s="4" t="s">
        <v>6</v>
      </c>
    </row>
    <row r="9" spans="1:20" x14ac:dyDescent="0.2"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11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11</v>
      </c>
      <c r="N9" s="6" t="s">
        <v>17</v>
      </c>
      <c r="O9" s="6" t="s">
        <v>18</v>
      </c>
      <c r="P9" s="6" t="s">
        <v>19</v>
      </c>
      <c r="Q9" s="6" t="s">
        <v>11</v>
      </c>
      <c r="R9" s="6" t="s">
        <v>20</v>
      </c>
      <c r="S9" s="6" t="s">
        <v>21</v>
      </c>
      <c r="T9" s="6" t="s">
        <v>22</v>
      </c>
    </row>
    <row r="10" spans="1:20" x14ac:dyDescent="0.2">
      <c r="A10" s="7"/>
      <c r="B10" s="8" t="s">
        <v>23</v>
      </c>
      <c r="C10" s="8" t="s">
        <v>23</v>
      </c>
      <c r="D10" s="8" t="s">
        <v>23</v>
      </c>
      <c r="E10" s="8" t="s">
        <v>23</v>
      </c>
      <c r="F10" s="8"/>
      <c r="G10" s="8" t="s">
        <v>23</v>
      </c>
      <c r="H10" s="8"/>
      <c r="I10" s="8" t="s">
        <v>24</v>
      </c>
      <c r="J10" s="8" t="s">
        <v>25</v>
      </c>
      <c r="K10" s="8" t="s">
        <v>26</v>
      </c>
      <c r="L10" s="8" t="s">
        <v>26</v>
      </c>
      <c r="M10" s="8"/>
      <c r="N10" s="8" t="s">
        <v>27</v>
      </c>
      <c r="O10" s="8"/>
      <c r="P10" s="8" t="s">
        <v>27</v>
      </c>
      <c r="Q10" s="8"/>
      <c r="R10" s="8" t="s">
        <v>23</v>
      </c>
      <c r="S10" s="8" t="s">
        <v>23</v>
      </c>
      <c r="T10" s="8" t="s">
        <v>27</v>
      </c>
    </row>
    <row r="11" spans="1:20" x14ac:dyDescent="0.2">
      <c r="A11" s="2" t="s">
        <v>28</v>
      </c>
      <c r="B11" s="9">
        <v>1.8783225806451611</v>
      </c>
      <c r="C11" s="9">
        <v>8.601290322580649</v>
      </c>
      <c r="D11" s="9">
        <v>4.8716774193548398</v>
      </c>
      <c r="E11" s="9">
        <v>19.61</v>
      </c>
      <c r="F11" s="10">
        <v>45658</v>
      </c>
      <c r="G11" s="9">
        <v>-1.3109999999999999</v>
      </c>
      <c r="H11" s="10">
        <v>45679</v>
      </c>
      <c r="I11" s="9">
        <v>81.905903225806441</v>
      </c>
      <c r="J11" s="9">
        <v>179.93299999999996</v>
      </c>
      <c r="K11" s="9">
        <v>3.8360645161290319</v>
      </c>
      <c r="L11" s="9">
        <v>24.27</v>
      </c>
      <c r="M11" s="10">
        <v>45673</v>
      </c>
      <c r="N11" s="9">
        <v>47.400000000000006</v>
      </c>
      <c r="O11" s="11">
        <v>15</v>
      </c>
      <c r="P11" s="9">
        <v>7.4</v>
      </c>
      <c r="Q11" s="10">
        <v>45668</v>
      </c>
      <c r="R11" s="9">
        <v>4.7991935483870964</v>
      </c>
      <c r="S11" s="9">
        <v>5.9336129032258063</v>
      </c>
      <c r="T11" s="9">
        <v>32.686</v>
      </c>
    </row>
    <row r="12" spans="1:20" x14ac:dyDescent="0.2">
      <c r="A12" s="2" t="s">
        <v>29</v>
      </c>
      <c r="B12" s="9">
        <v>0.69785714285714284</v>
      </c>
      <c r="C12" s="9">
        <v>9.5297142857142862</v>
      </c>
      <c r="D12" s="9">
        <v>4.7886785714285711</v>
      </c>
      <c r="E12" s="9">
        <v>17.41</v>
      </c>
      <c r="F12" s="10">
        <v>45341</v>
      </c>
      <c r="G12" s="9">
        <v>-2.4209999999999998</v>
      </c>
      <c r="H12" s="10">
        <v>45332</v>
      </c>
      <c r="I12" s="9">
        <v>71.840107142857136</v>
      </c>
      <c r="J12" s="9">
        <v>286.62200000000001</v>
      </c>
      <c r="K12" s="9">
        <v>3.2328928571428568</v>
      </c>
      <c r="L12" s="9">
        <v>14.92</v>
      </c>
      <c r="M12" s="10">
        <v>45345</v>
      </c>
      <c r="N12" s="9">
        <v>25.599999999999998</v>
      </c>
      <c r="O12" s="11">
        <v>7</v>
      </c>
      <c r="P12" s="9">
        <v>22.2</v>
      </c>
      <c r="Q12" s="10">
        <v>45345</v>
      </c>
      <c r="R12" s="9">
        <v>4.257142857142858</v>
      </c>
      <c r="S12" s="9">
        <v>5.0728571428571438</v>
      </c>
      <c r="T12" s="9">
        <v>43.69</v>
      </c>
    </row>
    <row r="13" spans="1:20" x14ac:dyDescent="0.2">
      <c r="A13" s="2" t="s">
        <v>30</v>
      </c>
      <c r="B13" s="9">
        <v>6.0402903225806437</v>
      </c>
      <c r="C13" s="9">
        <v>16.951193548387096</v>
      </c>
      <c r="D13" s="9">
        <v>11.165193548387096</v>
      </c>
      <c r="E13" s="9">
        <v>23.48</v>
      </c>
      <c r="F13" s="10">
        <v>45381</v>
      </c>
      <c r="G13" s="9">
        <v>-1.05</v>
      </c>
      <c r="H13" s="10">
        <v>45352</v>
      </c>
      <c r="I13" s="9">
        <v>59.902645161290323</v>
      </c>
      <c r="J13" s="9">
        <v>462.77699999999993</v>
      </c>
      <c r="K13" s="9">
        <v>3.9182580645161282</v>
      </c>
      <c r="L13" s="9">
        <v>23.32</v>
      </c>
      <c r="M13" s="10">
        <v>45364</v>
      </c>
      <c r="N13" s="9">
        <v>5.4</v>
      </c>
      <c r="O13" s="11">
        <v>5</v>
      </c>
      <c r="P13" s="9">
        <v>3.4</v>
      </c>
      <c r="Q13" s="10">
        <v>45369</v>
      </c>
      <c r="R13" s="9">
        <v>9.9923870967741912</v>
      </c>
      <c r="S13" s="9">
        <v>9.5889677419354857</v>
      </c>
      <c r="T13" s="9">
        <v>107.36000000000001</v>
      </c>
    </row>
    <row r="14" spans="1:20" x14ac:dyDescent="0.2">
      <c r="A14" s="2" t="s">
        <v>31</v>
      </c>
      <c r="B14" s="9">
        <v>7.2721666666666662</v>
      </c>
      <c r="C14" s="9">
        <v>20.344000000000001</v>
      </c>
      <c r="D14" s="9">
        <v>13.259833333333329</v>
      </c>
      <c r="E14" s="9">
        <v>26.74</v>
      </c>
      <c r="F14" s="10">
        <v>45409</v>
      </c>
      <c r="G14" s="9">
        <v>-0.85199999999999998</v>
      </c>
      <c r="H14" s="10">
        <v>45387</v>
      </c>
      <c r="I14" s="9">
        <v>56.450533333333333</v>
      </c>
      <c r="J14" s="9">
        <v>626.35400000000004</v>
      </c>
      <c r="K14" s="9">
        <v>3.1767000000000007</v>
      </c>
      <c r="L14" s="9">
        <v>19.04</v>
      </c>
      <c r="M14" s="10">
        <v>45396</v>
      </c>
      <c r="N14" s="9">
        <v>22.599999999999998</v>
      </c>
      <c r="O14" s="11">
        <v>8</v>
      </c>
      <c r="P14" s="9">
        <v>12.4</v>
      </c>
      <c r="Q14" s="10">
        <v>45405</v>
      </c>
      <c r="R14" s="9">
        <v>15.691266666666669</v>
      </c>
      <c r="S14" s="9">
        <v>15.116966666666668</v>
      </c>
      <c r="T14" s="9">
        <v>128.94400000000002</v>
      </c>
    </row>
    <row r="15" spans="1:20" x14ac:dyDescent="0.2">
      <c r="A15" s="2" t="s">
        <v>32</v>
      </c>
      <c r="B15" s="9">
        <v>9.6019032258064509</v>
      </c>
      <c r="C15" s="9">
        <v>20.427419354838708</v>
      </c>
      <c r="D15" s="9">
        <v>14.293838709677416</v>
      </c>
      <c r="E15" s="9">
        <v>26.94</v>
      </c>
      <c r="F15" s="10">
        <v>45415</v>
      </c>
      <c r="G15" s="9">
        <v>5.1139999999999999</v>
      </c>
      <c r="H15" s="10">
        <v>45429</v>
      </c>
      <c r="I15" s="9">
        <v>64.354709677419365</v>
      </c>
      <c r="J15" s="9">
        <v>655.8649999999999</v>
      </c>
      <c r="K15" s="9">
        <v>2.9263225806451612</v>
      </c>
      <c r="L15" s="9">
        <v>16.18</v>
      </c>
      <c r="M15" s="10">
        <v>45441</v>
      </c>
      <c r="N15" s="9">
        <v>31.800000000000004</v>
      </c>
      <c r="O15" s="11">
        <v>9</v>
      </c>
      <c r="P15" s="9">
        <v>11</v>
      </c>
      <c r="Q15" s="10">
        <v>45443</v>
      </c>
      <c r="R15" s="9">
        <v>18.804354838709678</v>
      </c>
      <c r="S15" s="9">
        <v>18.314387096774194</v>
      </c>
      <c r="T15" s="9">
        <v>131.51599999999999</v>
      </c>
    </row>
    <row r="16" spans="1:20" x14ac:dyDescent="0.2">
      <c r="A16" s="2" t="s">
        <v>33</v>
      </c>
      <c r="B16" s="9">
        <v>14.493666666666666</v>
      </c>
      <c r="C16" s="9">
        <v>25.249333333333333</v>
      </c>
      <c r="D16" s="9">
        <v>18.864566666666668</v>
      </c>
      <c r="E16" s="9">
        <v>33.64</v>
      </c>
      <c r="F16" s="10">
        <v>45468</v>
      </c>
      <c r="G16" s="9">
        <v>11.73</v>
      </c>
      <c r="H16" s="10">
        <v>45458</v>
      </c>
      <c r="I16" s="9">
        <v>74.039233333333314</v>
      </c>
      <c r="J16" s="9">
        <v>628.03200000000004</v>
      </c>
      <c r="K16" s="9">
        <v>2.4032333333333331</v>
      </c>
      <c r="L16" s="9">
        <v>14.62</v>
      </c>
      <c r="M16" s="10">
        <v>45454</v>
      </c>
      <c r="N16" s="9">
        <v>82.399999999999991</v>
      </c>
      <c r="O16" s="11">
        <v>12</v>
      </c>
      <c r="P16" s="9">
        <v>20</v>
      </c>
      <c r="Q16" s="10">
        <v>45462</v>
      </c>
      <c r="R16" s="9">
        <v>22.0166</v>
      </c>
      <c r="S16" s="9">
        <v>21.29986666666667</v>
      </c>
      <c r="T16" s="9">
        <v>134.32100000000003</v>
      </c>
    </row>
    <row r="17" spans="1:20" x14ac:dyDescent="0.2">
      <c r="A17" s="2" t="s">
        <v>34</v>
      </c>
      <c r="B17" s="9">
        <v>14.711612903225806</v>
      </c>
      <c r="C17" s="9">
        <v>29.136774193548387</v>
      </c>
      <c r="D17" s="9">
        <v>20.734387096774196</v>
      </c>
      <c r="E17" s="9">
        <v>36.08</v>
      </c>
      <c r="F17" s="10">
        <v>45487</v>
      </c>
      <c r="G17" s="9">
        <v>12.3</v>
      </c>
      <c r="H17" s="10">
        <v>45495</v>
      </c>
      <c r="I17" s="9">
        <v>65.800806451612885</v>
      </c>
      <c r="J17" s="9">
        <v>827.75199999999995</v>
      </c>
      <c r="K17" s="9">
        <v>2.6009999999999995</v>
      </c>
      <c r="L17" s="9">
        <v>11.58</v>
      </c>
      <c r="M17" s="10">
        <v>45488</v>
      </c>
      <c r="N17" s="9">
        <v>17</v>
      </c>
      <c r="O17" s="11">
        <v>3</v>
      </c>
      <c r="P17" s="9">
        <v>10.8</v>
      </c>
      <c r="Q17" s="10">
        <v>45500</v>
      </c>
      <c r="R17" s="9">
        <v>27.146451612903228</v>
      </c>
      <c r="S17" s="9">
        <v>25.929322580645167</v>
      </c>
      <c r="T17" s="9">
        <v>185.72499999999999</v>
      </c>
    </row>
    <row r="18" spans="1:20" x14ac:dyDescent="0.2">
      <c r="A18" s="2" t="s">
        <v>35</v>
      </c>
      <c r="B18" s="9">
        <v>15.543225806451614</v>
      </c>
      <c r="C18" s="9">
        <v>30.658387096774199</v>
      </c>
      <c r="D18" s="9">
        <v>22.095161290322586</v>
      </c>
      <c r="E18" s="9">
        <v>40.72</v>
      </c>
      <c r="F18" s="10">
        <v>45528</v>
      </c>
      <c r="G18" s="9">
        <v>9.26</v>
      </c>
      <c r="H18" s="10">
        <v>45509</v>
      </c>
      <c r="I18" s="9">
        <v>59.711903225806445</v>
      </c>
      <c r="J18" s="9">
        <v>744.04000000000008</v>
      </c>
      <c r="K18" s="9">
        <v>2.7133870967741935</v>
      </c>
      <c r="L18" s="9">
        <v>14.5</v>
      </c>
      <c r="M18" s="10">
        <v>45531</v>
      </c>
      <c r="N18" s="9">
        <v>2.2000000000000002</v>
      </c>
      <c r="O18" s="11">
        <v>2</v>
      </c>
      <c r="P18" s="9">
        <v>1.8</v>
      </c>
      <c r="Q18" s="10">
        <v>45531</v>
      </c>
      <c r="R18" s="9">
        <v>28.125258064516128</v>
      </c>
      <c r="S18" s="9">
        <v>27.61922580645161</v>
      </c>
      <c r="T18" s="9">
        <v>184.94400000000005</v>
      </c>
    </row>
    <row r="19" spans="1:20" x14ac:dyDescent="0.2">
      <c r="A19" s="2" t="s">
        <v>36</v>
      </c>
      <c r="B19" s="9">
        <v>14.113666666666665</v>
      </c>
      <c r="C19" s="9">
        <v>24.782999999999998</v>
      </c>
      <c r="D19" s="9">
        <v>19.044266666666662</v>
      </c>
      <c r="E19" s="9">
        <v>30.39</v>
      </c>
      <c r="F19" s="10">
        <v>45536</v>
      </c>
      <c r="G19" s="9">
        <v>8.02</v>
      </c>
      <c r="H19" s="10">
        <v>45559</v>
      </c>
      <c r="I19" s="9">
        <v>72.138633333333331</v>
      </c>
      <c r="J19" s="9">
        <v>489.35499999999996</v>
      </c>
      <c r="K19" s="9">
        <v>2.4196999999999997</v>
      </c>
      <c r="L19" s="9">
        <v>14.62</v>
      </c>
      <c r="M19" s="10">
        <v>45536</v>
      </c>
      <c r="N19" s="9">
        <v>72</v>
      </c>
      <c r="O19" s="11">
        <v>15</v>
      </c>
      <c r="P19" s="9">
        <v>30.6</v>
      </c>
      <c r="Q19" s="10">
        <v>45537</v>
      </c>
      <c r="R19" s="9">
        <v>20.986333333333331</v>
      </c>
      <c r="S19" s="9">
        <v>21.82493333333333</v>
      </c>
      <c r="T19" s="9">
        <v>102.596</v>
      </c>
    </row>
    <row r="20" spans="1:20" x14ac:dyDescent="0.2">
      <c r="A20" s="2" t="s">
        <v>37</v>
      </c>
      <c r="B20" s="9">
        <v>11.438516129032257</v>
      </c>
      <c r="C20" s="9">
        <v>22.088709677419349</v>
      </c>
      <c r="D20" s="9">
        <v>16.536290322580641</v>
      </c>
      <c r="E20" s="9">
        <v>30.12</v>
      </c>
      <c r="F20" s="10">
        <v>45571</v>
      </c>
      <c r="G20" s="9">
        <v>5.3689999999999998</v>
      </c>
      <c r="H20" s="10">
        <v>45587</v>
      </c>
      <c r="I20" s="9">
        <v>65.496064516129039</v>
      </c>
      <c r="J20" s="9">
        <v>358.65199999999999</v>
      </c>
      <c r="K20" s="9">
        <v>2.6460322580645164</v>
      </c>
      <c r="L20" s="9">
        <v>20</v>
      </c>
      <c r="M20" s="10">
        <v>45585</v>
      </c>
      <c r="N20" s="9">
        <v>40.599999999999994</v>
      </c>
      <c r="O20" s="11">
        <v>9</v>
      </c>
      <c r="P20" s="9">
        <v>12</v>
      </c>
      <c r="Q20" s="10">
        <v>45588</v>
      </c>
      <c r="R20" s="9">
        <v>17.902999999999999</v>
      </c>
      <c r="S20" s="9">
        <v>19.183806451612902</v>
      </c>
      <c r="T20" s="9">
        <v>81.585000000000008</v>
      </c>
    </row>
    <row r="21" spans="1:20" x14ac:dyDescent="0.2">
      <c r="A21" s="2" t="s">
        <v>38</v>
      </c>
      <c r="B21" s="9">
        <v>7.345133333333334</v>
      </c>
      <c r="C21" s="9">
        <v>15.033666666666669</v>
      </c>
      <c r="D21" s="9">
        <v>10.762433333333336</v>
      </c>
      <c r="E21" s="9">
        <v>20.21</v>
      </c>
      <c r="F21" s="10">
        <v>45609</v>
      </c>
      <c r="G21" s="9">
        <v>0.83599999999999997</v>
      </c>
      <c r="H21" s="10">
        <v>45622</v>
      </c>
      <c r="I21" s="9">
        <v>78.367833333333323</v>
      </c>
      <c r="J21" s="9">
        <v>208.29300000000003</v>
      </c>
      <c r="K21" s="9">
        <v>3.6817333333333324</v>
      </c>
      <c r="L21" s="9">
        <v>25.23</v>
      </c>
      <c r="M21" s="10">
        <v>45600</v>
      </c>
      <c r="N21" s="9">
        <v>45.2</v>
      </c>
      <c r="O21" s="11">
        <v>14</v>
      </c>
      <c r="P21" s="9">
        <v>18.8</v>
      </c>
      <c r="Q21" s="10">
        <v>45626</v>
      </c>
      <c r="R21" s="9">
        <v>10.980133333333333</v>
      </c>
      <c r="S21" s="9">
        <v>12.325533333333333</v>
      </c>
      <c r="T21" s="9">
        <v>47.77</v>
      </c>
    </row>
    <row r="22" spans="1:20" ht="13.5" thickBot="1" x14ac:dyDescent="0.25">
      <c r="A22" s="12" t="s">
        <v>39</v>
      </c>
      <c r="B22" s="13">
        <v>3.1976774193548381</v>
      </c>
      <c r="C22" s="13">
        <v>10.527903225806449</v>
      </c>
      <c r="D22" s="13">
        <v>6.6462580645161271</v>
      </c>
      <c r="E22" s="13">
        <v>17.47</v>
      </c>
      <c r="F22" s="14">
        <v>45635</v>
      </c>
      <c r="G22" s="13">
        <v>-2.7869999999999999</v>
      </c>
      <c r="H22" s="14">
        <v>45644</v>
      </c>
      <c r="I22" s="13">
        <v>81.560677419354846</v>
      </c>
      <c r="J22" s="13">
        <v>180.61500000000001</v>
      </c>
      <c r="K22" s="13">
        <v>3.0591612903225802</v>
      </c>
      <c r="L22" s="13">
        <v>17.059999999999999</v>
      </c>
      <c r="M22" s="14">
        <v>45627</v>
      </c>
      <c r="N22" s="13">
        <v>24.400000000000002</v>
      </c>
      <c r="O22" s="15">
        <v>12</v>
      </c>
      <c r="P22" s="13">
        <v>7.6</v>
      </c>
      <c r="Q22" s="14">
        <v>45633</v>
      </c>
      <c r="R22" s="13">
        <v>6.9665161290322581</v>
      </c>
      <c r="S22" s="13">
        <v>8.2169354838709676</v>
      </c>
      <c r="T22" s="13">
        <v>30.085999999999999</v>
      </c>
    </row>
    <row r="23" spans="1:20" ht="13.5" thickTop="1" x14ac:dyDescent="0.2">
      <c r="A23" s="2" t="s">
        <v>40</v>
      </c>
      <c r="B23" s="9">
        <v>8.8611699052739361</v>
      </c>
      <c r="C23" s="9">
        <v>19.444282642089092</v>
      </c>
      <c r="D23" s="9">
        <v>13.588548751920124</v>
      </c>
      <c r="E23" s="9">
        <v>40.72</v>
      </c>
      <c r="F23" s="10">
        <v>45162</v>
      </c>
      <c r="G23" s="9">
        <v>-2.7869999999999999</v>
      </c>
      <c r="H23" s="10">
        <v>45278</v>
      </c>
      <c r="I23" s="9">
        <v>69.297420846134159</v>
      </c>
      <c r="J23" s="9">
        <v>5648.2899999999991</v>
      </c>
      <c r="K23" s="9">
        <v>3.0512071108550938</v>
      </c>
      <c r="L23" s="9">
        <v>25.23</v>
      </c>
      <c r="M23" s="10">
        <v>45234</v>
      </c>
      <c r="N23" s="9">
        <v>416.59999999999997</v>
      </c>
      <c r="O23" s="11">
        <v>111</v>
      </c>
      <c r="P23" s="9">
        <v>30.6</v>
      </c>
      <c r="Q23" s="10">
        <v>45171</v>
      </c>
      <c r="R23" s="9">
        <v>15.639053123399897</v>
      </c>
      <c r="S23" s="9">
        <v>15.868867933947771</v>
      </c>
      <c r="T23" s="9">
        <v>1211.2230000000002</v>
      </c>
    </row>
    <row r="26" spans="1:20" x14ac:dyDescent="0.2">
      <c r="A26" s="16" t="s">
        <v>41</v>
      </c>
      <c r="B26" s="16"/>
      <c r="C26" s="16"/>
    </row>
    <row r="28" spans="1:20" x14ac:dyDescent="0.2">
      <c r="B28" s="1" t="s">
        <v>42</v>
      </c>
      <c r="F28" s="1">
        <v>-0.22600000000000001</v>
      </c>
      <c r="G28" s="1" t="s">
        <v>23</v>
      </c>
      <c r="H28" s="17">
        <v>45263</v>
      </c>
      <c r="I28" s="18"/>
    </row>
    <row r="29" spans="1:20" x14ac:dyDescent="0.2">
      <c r="B29" s="1" t="s">
        <v>43</v>
      </c>
      <c r="F29" s="1">
        <v>-0.85199999999999998</v>
      </c>
      <c r="G29" s="1" t="s">
        <v>23</v>
      </c>
      <c r="H29" s="17">
        <v>45021</v>
      </c>
      <c r="I29" s="18"/>
    </row>
    <row r="30" spans="1:20" x14ac:dyDescent="0.2">
      <c r="B30" s="1" t="s">
        <v>44</v>
      </c>
      <c r="F30" s="19">
        <v>241</v>
      </c>
      <c r="G30" s="1" t="s">
        <v>45</v>
      </c>
    </row>
    <row r="32" spans="1:20" x14ac:dyDescent="0.2">
      <c r="A32" s="16" t="s">
        <v>46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47</v>
      </c>
      <c r="D34" s="20">
        <v>0</v>
      </c>
      <c r="E34" s="1" t="s">
        <v>23</v>
      </c>
      <c r="F34" s="21">
        <v>16</v>
      </c>
      <c r="G34" s="1" t="s">
        <v>45</v>
      </c>
    </row>
    <row r="35" spans="2:7" x14ac:dyDescent="0.2">
      <c r="B35" s="1">
        <v>-2.5</v>
      </c>
      <c r="C35" s="1" t="s">
        <v>48</v>
      </c>
      <c r="D35" s="20">
        <v>-1</v>
      </c>
      <c r="E35" s="1" t="s">
        <v>23</v>
      </c>
      <c r="F35" s="21">
        <v>12</v>
      </c>
      <c r="G35" s="1" t="s">
        <v>45</v>
      </c>
    </row>
    <row r="36" spans="2:7" x14ac:dyDescent="0.2">
      <c r="B36" s="21">
        <v>-5</v>
      </c>
      <c r="C36" s="21" t="s">
        <v>48</v>
      </c>
      <c r="D36" s="20">
        <v>-2.5</v>
      </c>
      <c r="E36" s="1" t="s">
        <v>23</v>
      </c>
      <c r="F36" s="21">
        <v>1</v>
      </c>
      <c r="G36" s="1" t="s">
        <v>45</v>
      </c>
    </row>
    <row r="37" spans="2:7" x14ac:dyDescent="0.2">
      <c r="C37" s="21" t="s">
        <v>49</v>
      </c>
      <c r="D37" s="20">
        <v>-5</v>
      </c>
      <c r="E37" s="1" t="s">
        <v>23</v>
      </c>
      <c r="F37" s="21">
        <v>0</v>
      </c>
      <c r="G37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1" max="1" width="11.42578125" style="32"/>
    <col min="2" max="2" width="6.140625" style="32" customWidth="1"/>
    <col min="3" max="4" width="7.5703125" style="32" bestFit="1" customWidth="1"/>
    <col min="5" max="5" width="6.42578125" style="32" bestFit="1" customWidth="1"/>
    <col min="6" max="6" width="7.5703125" style="32" customWidth="1"/>
    <col min="7" max="7" width="5.7109375" style="32" customWidth="1"/>
    <col min="8" max="8" width="7.5703125" style="32" customWidth="1"/>
    <col min="9" max="9" width="7.5703125" style="32" bestFit="1" customWidth="1"/>
    <col min="10" max="11" width="7.5703125" style="32" customWidth="1"/>
    <col min="12" max="12" width="8.140625" style="32" bestFit="1" customWidth="1"/>
    <col min="13" max="13" width="7.5703125" style="32" bestFit="1" customWidth="1"/>
    <col min="14" max="14" width="5.5703125" style="32" bestFit="1" customWidth="1"/>
    <col min="15" max="15" width="7.7109375" style="32" bestFit="1" customWidth="1"/>
    <col min="16" max="16" width="5.42578125" style="32" bestFit="1" customWidth="1"/>
    <col min="17" max="17" width="7.5703125" style="32" bestFit="1" customWidth="1"/>
    <col min="18" max="18" width="9.42578125" style="32" customWidth="1"/>
    <col min="19" max="19" width="9" style="32" customWidth="1"/>
    <col min="20" max="20" width="6.5703125" style="32" customWidth="1"/>
    <col min="21" max="257" width="11.42578125" style="32"/>
    <col min="258" max="258" width="6.140625" style="32" customWidth="1"/>
    <col min="259" max="260" width="7.5703125" style="32" bestFit="1" customWidth="1"/>
    <col min="261" max="261" width="6.42578125" style="32" bestFit="1" customWidth="1"/>
    <col min="262" max="262" width="7.5703125" style="32" customWidth="1"/>
    <col min="263" max="263" width="5.7109375" style="32" customWidth="1"/>
    <col min="264" max="264" width="7.5703125" style="32" customWidth="1"/>
    <col min="265" max="265" width="7.5703125" style="32" bestFit="1" customWidth="1"/>
    <col min="266" max="267" width="7.5703125" style="32" customWidth="1"/>
    <col min="268" max="268" width="8.140625" style="32" bestFit="1" customWidth="1"/>
    <col min="269" max="269" width="7.5703125" style="32" bestFit="1" customWidth="1"/>
    <col min="270" max="270" width="5.5703125" style="32" bestFit="1" customWidth="1"/>
    <col min="271" max="271" width="7.7109375" style="32" bestFit="1" customWidth="1"/>
    <col min="272" max="272" width="5.42578125" style="32" bestFit="1" customWidth="1"/>
    <col min="273" max="273" width="7.5703125" style="32" bestFit="1" customWidth="1"/>
    <col min="274" max="274" width="9.42578125" style="32" customWidth="1"/>
    <col min="275" max="275" width="9" style="32" customWidth="1"/>
    <col min="276" max="276" width="6.5703125" style="32" customWidth="1"/>
    <col min="277" max="513" width="11.42578125" style="32"/>
    <col min="514" max="514" width="6.140625" style="32" customWidth="1"/>
    <col min="515" max="516" width="7.5703125" style="32" bestFit="1" customWidth="1"/>
    <col min="517" max="517" width="6.42578125" style="32" bestFit="1" customWidth="1"/>
    <col min="518" max="518" width="7.5703125" style="32" customWidth="1"/>
    <col min="519" max="519" width="5.7109375" style="32" customWidth="1"/>
    <col min="520" max="520" width="7.5703125" style="32" customWidth="1"/>
    <col min="521" max="521" width="7.5703125" style="32" bestFit="1" customWidth="1"/>
    <col min="522" max="523" width="7.5703125" style="32" customWidth="1"/>
    <col min="524" max="524" width="8.140625" style="32" bestFit="1" customWidth="1"/>
    <col min="525" max="525" width="7.5703125" style="32" bestFit="1" customWidth="1"/>
    <col min="526" max="526" width="5.5703125" style="32" bestFit="1" customWidth="1"/>
    <col min="527" max="527" width="7.7109375" style="32" bestFit="1" customWidth="1"/>
    <col min="528" max="528" width="5.42578125" style="32" bestFit="1" customWidth="1"/>
    <col min="529" max="529" width="7.5703125" style="32" bestFit="1" customWidth="1"/>
    <col min="530" max="530" width="9.42578125" style="32" customWidth="1"/>
    <col min="531" max="531" width="9" style="32" customWidth="1"/>
    <col min="532" max="532" width="6.5703125" style="32" customWidth="1"/>
    <col min="533" max="769" width="11.42578125" style="32"/>
    <col min="770" max="770" width="6.140625" style="32" customWidth="1"/>
    <col min="771" max="772" width="7.5703125" style="32" bestFit="1" customWidth="1"/>
    <col min="773" max="773" width="6.42578125" style="32" bestFit="1" customWidth="1"/>
    <col min="774" max="774" width="7.5703125" style="32" customWidth="1"/>
    <col min="775" max="775" width="5.7109375" style="32" customWidth="1"/>
    <col min="776" max="776" width="7.5703125" style="32" customWidth="1"/>
    <col min="777" max="777" width="7.5703125" style="32" bestFit="1" customWidth="1"/>
    <col min="778" max="779" width="7.5703125" style="32" customWidth="1"/>
    <col min="780" max="780" width="8.140625" style="32" bestFit="1" customWidth="1"/>
    <col min="781" max="781" width="7.5703125" style="32" bestFit="1" customWidth="1"/>
    <col min="782" max="782" width="5.5703125" style="32" bestFit="1" customWidth="1"/>
    <col min="783" max="783" width="7.7109375" style="32" bestFit="1" customWidth="1"/>
    <col min="784" max="784" width="5.42578125" style="32" bestFit="1" customWidth="1"/>
    <col min="785" max="785" width="7.5703125" style="32" bestFit="1" customWidth="1"/>
    <col min="786" max="786" width="9.42578125" style="32" customWidth="1"/>
    <col min="787" max="787" width="9" style="32" customWidth="1"/>
    <col min="788" max="788" width="6.5703125" style="32" customWidth="1"/>
    <col min="789" max="1025" width="11.42578125" style="32"/>
    <col min="1026" max="1026" width="6.140625" style="32" customWidth="1"/>
    <col min="1027" max="1028" width="7.5703125" style="32" bestFit="1" customWidth="1"/>
    <col min="1029" max="1029" width="6.42578125" style="32" bestFit="1" customWidth="1"/>
    <col min="1030" max="1030" width="7.5703125" style="32" customWidth="1"/>
    <col min="1031" max="1031" width="5.7109375" style="32" customWidth="1"/>
    <col min="1032" max="1032" width="7.5703125" style="32" customWidth="1"/>
    <col min="1033" max="1033" width="7.5703125" style="32" bestFit="1" customWidth="1"/>
    <col min="1034" max="1035" width="7.5703125" style="32" customWidth="1"/>
    <col min="1036" max="1036" width="8.140625" style="32" bestFit="1" customWidth="1"/>
    <col min="1037" max="1037" width="7.5703125" style="32" bestFit="1" customWidth="1"/>
    <col min="1038" max="1038" width="5.5703125" style="32" bestFit="1" customWidth="1"/>
    <col min="1039" max="1039" width="7.7109375" style="32" bestFit="1" customWidth="1"/>
    <col min="1040" max="1040" width="5.42578125" style="32" bestFit="1" customWidth="1"/>
    <col min="1041" max="1041" width="7.5703125" style="32" bestFit="1" customWidth="1"/>
    <col min="1042" max="1042" width="9.42578125" style="32" customWidth="1"/>
    <col min="1043" max="1043" width="9" style="32" customWidth="1"/>
    <col min="1044" max="1044" width="6.5703125" style="32" customWidth="1"/>
    <col min="1045" max="1281" width="11.42578125" style="32"/>
    <col min="1282" max="1282" width="6.140625" style="32" customWidth="1"/>
    <col min="1283" max="1284" width="7.5703125" style="32" bestFit="1" customWidth="1"/>
    <col min="1285" max="1285" width="6.42578125" style="32" bestFit="1" customWidth="1"/>
    <col min="1286" max="1286" width="7.5703125" style="32" customWidth="1"/>
    <col min="1287" max="1287" width="5.7109375" style="32" customWidth="1"/>
    <col min="1288" max="1288" width="7.5703125" style="32" customWidth="1"/>
    <col min="1289" max="1289" width="7.5703125" style="32" bestFit="1" customWidth="1"/>
    <col min="1290" max="1291" width="7.5703125" style="32" customWidth="1"/>
    <col min="1292" max="1292" width="8.140625" style="32" bestFit="1" customWidth="1"/>
    <col min="1293" max="1293" width="7.5703125" style="32" bestFit="1" customWidth="1"/>
    <col min="1294" max="1294" width="5.5703125" style="32" bestFit="1" customWidth="1"/>
    <col min="1295" max="1295" width="7.7109375" style="32" bestFit="1" customWidth="1"/>
    <col min="1296" max="1296" width="5.42578125" style="32" bestFit="1" customWidth="1"/>
    <col min="1297" max="1297" width="7.5703125" style="32" bestFit="1" customWidth="1"/>
    <col min="1298" max="1298" width="9.42578125" style="32" customWidth="1"/>
    <col min="1299" max="1299" width="9" style="32" customWidth="1"/>
    <col min="1300" max="1300" width="6.5703125" style="32" customWidth="1"/>
    <col min="1301" max="1537" width="11.42578125" style="32"/>
    <col min="1538" max="1538" width="6.140625" style="32" customWidth="1"/>
    <col min="1539" max="1540" width="7.5703125" style="32" bestFit="1" customWidth="1"/>
    <col min="1541" max="1541" width="6.42578125" style="32" bestFit="1" customWidth="1"/>
    <col min="1542" max="1542" width="7.5703125" style="32" customWidth="1"/>
    <col min="1543" max="1543" width="5.7109375" style="32" customWidth="1"/>
    <col min="1544" max="1544" width="7.5703125" style="32" customWidth="1"/>
    <col min="1545" max="1545" width="7.5703125" style="32" bestFit="1" customWidth="1"/>
    <col min="1546" max="1547" width="7.5703125" style="32" customWidth="1"/>
    <col min="1548" max="1548" width="8.140625" style="32" bestFit="1" customWidth="1"/>
    <col min="1549" max="1549" width="7.5703125" style="32" bestFit="1" customWidth="1"/>
    <col min="1550" max="1550" width="5.5703125" style="32" bestFit="1" customWidth="1"/>
    <col min="1551" max="1551" width="7.7109375" style="32" bestFit="1" customWidth="1"/>
    <col min="1552" max="1552" width="5.42578125" style="32" bestFit="1" customWidth="1"/>
    <col min="1553" max="1553" width="7.5703125" style="32" bestFit="1" customWidth="1"/>
    <col min="1554" max="1554" width="9.42578125" style="32" customWidth="1"/>
    <col min="1555" max="1555" width="9" style="32" customWidth="1"/>
    <col min="1556" max="1556" width="6.5703125" style="32" customWidth="1"/>
    <col min="1557" max="1793" width="11.42578125" style="32"/>
    <col min="1794" max="1794" width="6.140625" style="32" customWidth="1"/>
    <col min="1795" max="1796" width="7.5703125" style="32" bestFit="1" customWidth="1"/>
    <col min="1797" max="1797" width="6.42578125" style="32" bestFit="1" customWidth="1"/>
    <col min="1798" max="1798" width="7.5703125" style="32" customWidth="1"/>
    <col min="1799" max="1799" width="5.7109375" style="32" customWidth="1"/>
    <col min="1800" max="1800" width="7.5703125" style="32" customWidth="1"/>
    <col min="1801" max="1801" width="7.5703125" style="32" bestFit="1" customWidth="1"/>
    <col min="1802" max="1803" width="7.5703125" style="32" customWidth="1"/>
    <col min="1804" max="1804" width="8.140625" style="32" bestFit="1" customWidth="1"/>
    <col min="1805" max="1805" width="7.5703125" style="32" bestFit="1" customWidth="1"/>
    <col min="1806" max="1806" width="5.5703125" style="32" bestFit="1" customWidth="1"/>
    <col min="1807" max="1807" width="7.7109375" style="32" bestFit="1" customWidth="1"/>
    <col min="1808" max="1808" width="5.42578125" style="32" bestFit="1" customWidth="1"/>
    <col min="1809" max="1809" width="7.5703125" style="32" bestFit="1" customWidth="1"/>
    <col min="1810" max="1810" width="9.42578125" style="32" customWidth="1"/>
    <col min="1811" max="1811" width="9" style="32" customWidth="1"/>
    <col min="1812" max="1812" width="6.5703125" style="32" customWidth="1"/>
    <col min="1813" max="2049" width="11.42578125" style="32"/>
    <col min="2050" max="2050" width="6.140625" style="32" customWidth="1"/>
    <col min="2051" max="2052" width="7.5703125" style="32" bestFit="1" customWidth="1"/>
    <col min="2053" max="2053" width="6.42578125" style="32" bestFit="1" customWidth="1"/>
    <col min="2054" max="2054" width="7.5703125" style="32" customWidth="1"/>
    <col min="2055" max="2055" width="5.7109375" style="32" customWidth="1"/>
    <col min="2056" max="2056" width="7.5703125" style="32" customWidth="1"/>
    <col min="2057" max="2057" width="7.5703125" style="32" bestFit="1" customWidth="1"/>
    <col min="2058" max="2059" width="7.5703125" style="32" customWidth="1"/>
    <col min="2060" max="2060" width="8.140625" style="32" bestFit="1" customWidth="1"/>
    <col min="2061" max="2061" width="7.5703125" style="32" bestFit="1" customWidth="1"/>
    <col min="2062" max="2062" width="5.5703125" style="32" bestFit="1" customWidth="1"/>
    <col min="2063" max="2063" width="7.7109375" style="32" bestFit="1" customWidth="1"/>
    <col min="2064" max="2064" width="5.42578125" style="32" bestFit="1" customWidth="1"/>
    <col min="2065" max="2065" width="7.5703125" style="32" bestFit="1" customWidth="1"/>
    <col min="2066" max="2066" width="9.42578125" style="32" customWidth="1"/>
    <col min="2067" max="2067" width="9" style="32" customWidth="1"/>
    <col min="2068" max="2068" width="6.5703125" style="32" customWidth="1"/>
    <col min="2069" max="2305" width="11.42578125" style="32"/>
    <col min="2306" max="2306" width="6.140625" style="32" customWidth="1"/>
    <col min="2307" max="2308" width="7.5703125" style="32" bestFit="1" customWidth="1"/>
    <col min="2309" max="2309" width="6.42578125" style="32" bestFit="1" customWidth="1"/>
    <col min="2310" max="2310" width="7.5703125" style="32" customWidth="1"/>
    <col min="2311" max="2311" width="5.7109375" style="32" customWidth="1"/>
    <col min="2312" max="2312" width="7.5703125" style="32" customWidth="1"/>
    <col min="2313" max="2313" width="7.5703125" style="32" bestFit="1" customWidth="1"/>
    <col min="2314" max="2315" width="7.5703125" style="32" customWidth="1"/>
    <col min="2316" max="2316" width="8.140625" style="32" bestFit="1" customWidth="1"/>
    <col min="2317" max="2317" width="7.5703125" style="32" bestFit="1" customWidth="1"/>
    <col min="2318" max="2318" width="5.5703125" style="32" bestFit="1" customWidth="1"/>
    <col min="2319" max="2319" width="7.7109375" style="32" bestFit="1" customWidth="1"/>
    <col min="2320" max="2320" width="5.42578125" style="32" bestFit="1" customWidth="1"/>
    <col min="2321" max="2321" width="7.5703125" style="32" bestFit="1" customWidth="1"/>
    <col min="2322" max="2322" width="9.42578125" style="32" customWidth="1"/>
    <col min="2323" max="2323" width="9" style="32" customWidth="1"/>
    <col min="2324" max="2324" width="6.5703125" style="32" customWidth="1"/>
    <col min="2325" max="2561" width="11.42578125" style="32"/>
    <col min="2562" max="2562" width="6.140625" style="32" customWidth="1"/>
    <col min="2563" max="2564" width="7.5703125" style="32" bestFit="1" customWidth="1"/>
    <col min="2565" max="2565" width="6.42578125" style="32" bestFit="1" customWidth="1"/>
    <col min="2566" max="2566" width="7.5703125" style="32" customWidth="1"/>
    <col min="2567" max="2567" width="5.7109375" style="32" customWidth="1"/>
    <col min="2568" max="2568" width="7.5703125" style="32" customWidth="1"/>
    <col min="2569" max="2569" width="7.5703125" style="32" bestFit="1" customWidth="1"/>
    <col min="2570" max="2571" width="7.5703125" style="32" customWidth="1"/>
    <col min="2572" max="2572" width="8.140625" style="32" bestFit="1" customWidth="1"/>
    <col min="2573" max="2573" width="7.5703125" style="32" bestFit="1" customWidth="1"/>
    <col min="2574" max="2574" width="5.5703125" style="32" bestFit="1" customWidth="1"/>
    <col min="2575" max="2575" width="7.7109375" style="32" bestFit="1" customWidth="1"/>
    <col min="2576" max="2576" width="5.42578125" style="32" bestFit="1" customWidth="1"/>
    <col min="2577" max="2577" width="7.5703125" style="32" bestFit="1" customWidth="1"/>
    <col min="2578" max="2578" width="9.42578125" style="32" customWidth="1"/>
    <col min="2579" max="2579" width="9" style="32" customWidth="1"/>
    <col min="2580" max="2580" width="6.5703125" style="32" customWidth="1"/>
    <col min="2581" max="2817" width="11.42578125" style="32"/>
    <col min="2818" max="2818" width="6.140625" style="32" customWidth="1"/>
    <col min="2819" max="2820" width="7.5703125" style="32" bestFit="1" customWidth="1"/>
    <col min="2821" max="2821" width="6.42578125" style="32" bestFit="1" customWidth="1"/>
    <col min="2822" max="2822" width="7.5703125" style="32" customWidth="1"/>
    <col min="2823" max="2823" width="5.7109375" style="32" customWidth="1"/>
    <col min="2824" max="2824" width="7.5703125" style="32" customWidth="1"/>
    <col min="2825" max="2825" width="7.5703125" style="32" bestFit="1" customWidth="1"/>
    <col min="2826" max="2827" width="7.5703125" style="32" customWidth="1"/>
    <col min="2828" max="2828" width="8.140625" style="32" bestFit="1" customWidth="1"/>
    <col min="2829" max="2829" width="7.5703125" style="32" bestFit="1" customWidth="1"/>
    <col min="2830" max="2830" width="5.5703125" style="32" bestFit="1" customWidth="1"/>
    <col min="2831" max="2831" width="7.7109375" style="32" bestFit="1" customWidth="1"/>
    <col min="2832" max="2832" width="5.42578125" style="32" bestFit="1" customWidth="1"/>
    <col min="2833" max="2833" width="7.5703125" style="32" bestFit="1" customWidth="1"/>
    <col min="2834" max="2834" width="9.42578125" style="32" customWidth="1"/>
    <col min="2835" max="2835" width="9" style="32" customWidth="1"/>
    <col min="2836" max="2836" width="6.5703125" style="32" customWidth="1"/>
    <col min="2837" max="3073" width="11.42578125" style="32"/>
    <col min="3074" max="3074" width="6.140625" style="32" customWidth="1"/>
    <col min="3075" max="3076" width="7.5703125" style="32" bestFit="1" customWidth="1"/>
    <col min="3077" max="3077" width="6.42578125" style="32" bestFit="1" customWidth="1"/>
    <col min="3078" max="3078" width="7.5703125" style="32" customWidth="1"/>
    <col min="3079" max="3079" width="5.7109375" style="32" customWidth="1"/>
    <col min="3080" max="3080" width="7.5703125" style="32" customWidth="1"/>
    <col min="3081" max="3081" width="7.5703125" style="32" bestFit="1" customWidth="1"/>
    <col min="3082" max="3083" width="7.5703125" style="32" customWidth="1"/>
    <col min="3084" max="3084" width="8.140625" style="32" bestFit="1" customWidth="1"/>
    <col min="3085" max="3085" width="7.5703125" style="32" bestFit="1" customWidth="1"/>
    <col min="3086" max="3086" width="5.5703125" style="32" bestFit="1" customWidth="1"/>
    <col min="3087" max="3087" width="7.7109375" style="32" bestFit="1" customWidth="1"/>
    <col min="3088" max="3088" width="5.42578125" style="32" bestFit="1" customWidth="1"/>
    <col min="3089" max="3089" width="7.5703125" style="32" bestFit="1" customWidth="1"/>
    <col min="3090" max="3090" width="9.42578125" style="32" customWidth="1"/>
    <col min="3091" max="3091" width="9" style="32" customWidth="1"/>
    <col min="3092" max="3092" width="6.5703125" style="32" customWidth="1"/>
    <col min="3093" max="3329" width="11.42578125" style="32"/>
    <col min="3330" max="3330" width="6.140625" style="32" customWidth="1"/>
    <col min="3331" max="3332" width="7.5703125" style="32" bestFit="1" customWidth="1"/>
    <col min="3333" max="3333" width="6.42578125" style="32" bestFit="1" customWidth="1"/>
    <col min="3334" max="3334" width="7.5703125" style="32" customWidth="1"/>
    <col min="3335" max="3335" width="5.7109375" style="32" customWidth="1"/>
    <col min="3336" max="3336" width="7.5703125" style="32" customWidth="1"/>
    <col min="3337" max="3337" width="7.5703125" style="32" bestFit="1" customWidth="1"/>
    <col min="3338" max="3339" width="7.5703125" style="32" customWidth="1"/>
    <col min="3340" max="3340" width="8.140625" style="32" bestFit="1" customWidth="1"/>
    <col min="3341" max="3341" width="7.5703125" style="32" bestFit="1" customWidth="1"/>
    <col min="3342" max="3342" width="5.5703125" style="32" bestFit="1" customWidth="1"/>
    <col min="3343" max="3343" width="7.7109375" style="32" bestFit="1" customWidth="1"/>
    <col min="3344" max="3344" width="5.42578125" style="32" bestFit="1" customWidth="1"/>
    <col min="3345" max="3345" width="7.5703125" style="32" bestFit="1" customWidth="1"/>
    <col min="3346" max="3346" width="9.42578125" style="32" customWidth="1"/>
    <col min="3347" max="3347" width="9" style="32" customWidth="1"/>
    <col min="3348" max="3348" width="6.5703125" style="32" customWidth="1"/>
    <col min="3349" max="3585" width="11.42578125" style="32"/>
    <col min="3586" max="3586" width="6.140625" style="32" customWidth="1"/>
    <col min="3587" max="3588" width="7.5703125" style="32" bestFit="1" customWidth="1"/>
    <col min="3589" max="3589" width="6.42578125" style="32" bestFit="1" customWidth="1"/>
    <col min="3590" max="3590" width="7.5703125" style="32" customWidth="1"/>
    <col min="3591" max="3591" width="5.7109375" style="32" customWidth="1"/>
    <col min="3592" max="3592" width="7.5703125" style="32" customWidth="1"/>
    <col min="3593" max="3593" width="7.5703125" style="32" bestFit="1" customWidth="1"/>
    <col min="3594" max="3595" width="7.5703125" style="32" customWidth="1"/>
    <col min="3596" max="3596" width="8.140625" style="32" bestFit="1" customWidth="1"/>
    <col min="3597" max="3597" width="7.5703125" style="32" bestFit="1" customWidth="1"/>
    <col min="3598" max="3598" width="5.5703125" style="32" bestFit="1" customWidth="1"/>
    <col min="3599" max="3599" width="7.7109375" style="32" bestFit="1" customWidth="1"/>
    <col min="3600" max="3600" width="5.42578125" style="32" bestFit="1" customWidth="1"/>
    <col min="3601" max="3601" width="7.5703125" style="32" bestFit="1" customWidth="1"/>
    <col min="3602" max="3602" width="9.42578125" style="32" customWidth="1"/>
    <col min="3603" max="3603" width="9" style="32" customWidth="1"/>
    <col min="3604" max="3604" width="6.5703125" style="32" customWidth="1"/>
    <col min="3605" max="3841" width="11.42578125" style="32"/>
    <col min="3842" max="3842" width="6.140625" style="32" customWidth="1"/>
    <col min="3843" max="3844" width="7.5703125" style="32" bestFit="1" customWidth="1"/>
    <col min="3845" max="3845" width="6.42578125" style="32" bestFit="1" customWidth="1"/>
    <col min="3846" max="3846" width="7.5703125" style="32" customWidth="1"/>
    <col min="3847" max="3847" width="5.7109375" style="32" customWidth="1"/>
    <col min="3848" max="3848" width="7.5703125" style="32" customWidth="1"/>
    <col min="3849" max="3849" width="7.5703125" style="32" bestFit="1" customWidth="1"/>
    <col min="3850" max="3851" width="7.5703125" style="32" customWidth="1"/>
    <col min="3852" max="3852" width="8.140625" style="32" bestFit="1" customWidth="1"/>
    <col min="3853" max="3853" width="7.5703125" style="32" bestFit="1" customWidth="1"/>
    <col min="3854" max="3854" width="5.5703125" style="32" bestFit="1" customWidth="1"/>
    <col min="3855" max="3855" width="7.7109375" style="32" bestFit="1" customWidth="1"/>
    <col min="3856" max="3856" width="5.42578125" style="32" bestFit="1" customWidth="1"/>
    <col min="3857" max="3857" width="7.5703125" style="32" bestFit="1" customWidth="1"/>
    <col min="3858" max="3858" width="9.42578125" style="32" customWidth="1"/>
    <col min="3859" max="3859" width="9" style="32" customWidth="1"/>
    <col min="3860" max="3860" width="6.5703125" style="32" customWidth="1"/>
    <col min="3861" max="4097" width="11.42578125" style="32"/>
    <col min="4098" max="4098" width="6.140625" style="32" customWidth="1"/>
    <col min="4099" max="4100" width="7.5703125" style="32" bestFit="1" customWidth="1"/>
    <col min="4101" max="4101" width="6.42578125" style="32" bestFit="1" customWidth="1"/>
    <col min="4102" max="4102" width="7.5703125" style="32" customWidth="1"/>
    <col min="4103" max="4103" width="5.7109375" style="32" customWidth="1"/>
    <col min="4104" max="4104" width="7.5703125" style="32" customWidth="1"/>
    <col min="4105" max="4105" width="7.5703125" style="32" bestFit="1" customWidth="1"/>
    <col min="4106" max="4107" width="7.5703125" style="32" customWidth="1"/>
    <col min="4108" max="4108" width="8.140625" style="32" bestFit="1" customWidth="1"/>
    <col min="4109" max="4109" width="7.5703125" style="32" bestFit="1" customWidth="1"/>
    <col min="4110" max="4110" width="5.5703125" style="32" bestFit="1" customWidth="1"/>
    <col min="4111" max="4111" width="7.7109375" style="32" bestFit="1" customWidth="1"/>
    <col min="4112" max="4112" width="5.42578125" style="32" bestFit="1" customWidth="1"/>
    <col min="4113" max="4113" width="7.5703125" style="32" bestFit="1" customWidth="1"/>
    <col min="4114" max="4114" width="9.42578125" style="32" customWidth="1"/>
    <col min="4115" max="4115" width="9" style="32" customWidth="1"/>
    <col min="4116" max="4116" width="6.5703125" style="32" customWidth="1"/>
    <col min="4117" max="4353" width="11.42578125" style="32"/>
    <col min="4354" max="4354" width="6.140625" style="32" customWidth="1"/>
    <col min="4355" max="4356" width="7.5703125" style="32" bestFit="1" customWidth="1"/>
    <col min="4357" max="4357" width="6.42578125" style="32" bestFit="1" customWidth="1"/>
    <col min="4358" max="4358" width="7.5703125" style="32" customWidth="1"/>
    <col min="4359" max="4359" width="5.7109375" style="32" customWidth="1"/>
    <col min="4360" max="4360" width="7.5703125" style="32" customWidth="1"/>
    <col min="4361" max="4361" width="7.5703125" style="32" bestFit="1" customWidth="1"/>
    <col min="4362" max="4363" width="7.5703125" style="32" customWidth="1"/>
    <col min="4364" max="4364" width="8.140625" style="32" bestFit="1" customWidth="1"/>
    <col min="4365" max="4365" width="7.5703125" style="32" bestFit="1" customWidth="1"/>
    <col min="4366" max="4366" width="5.5703125" style="32" bestFit="1" customWidth="1"/>
    <col min="4367" max="4367" width="7.7109375" style="32" bestFit="1" customWidth="1"/>
    <col min="4368" max="4368" width="5.42578125" style="32" bestFit="1" customWidth="1"/>
    <col min="4369" max="4369" width="7.5703125" style="32" bestFit="1" customWidth="1"/>
    <col min="4370" max="4370" width="9.42578125" style="32" customWidth="1"/>
    <col min="4371" max="4371" width="9" style="32" customWidth="1"/>
    <col min="4372" max="4372" width="6.5703125" style="32" customWidth="1"/>
    <col min="4373" max="4609" width="11.42578125" style="32"/>
    <col min="4610" max="4610" width="6.140625" style="32" customWidth="1"/>
    <col min="4611" max="4612" width="7.5703125" style="32" bestFit="1" customWidth="1"/>
    <col min="4613" max="4613" width="6.42578125" style="32" bestFit="1" customWidth="1"/>
    <col min="4614" max="4614" width="7.5703125" style="32" customWidth="1"/>
    <col min="4615" max="4615" width="5.7109375" style="32" customWidth="1"/>
    <col min="4616" max="4616" width="7.5703125" style="32" customWidth="1"/>
    <col min="4617" max="4617" width="7.5703125" style="32" bestFit="1" customWidth="1"/>
    <col min="4618" max="4619" width="7.5703125" style="32" customWidth="1"/>
    <col min="4620" max="4620" width="8.140625" style="32" bestFit="1" customWidth="1"/>
    <col min="4621" max="4621" width="7.5703125" style="32" bestFit="1" customWidth="1"/>
    <col min="4622" max="4622" width="5.5703125" style="32" bestFit="1" customWidth="1"/>
    <col min="4623" max="4623" width="7.7109375" style="32" bestFit="1" customWidth="1"/>
    <col min="4624" max="4624" width="5.42578125" style="32" bestFit="1" customWidth="1"/>
    <col min="4625" max="4625" width="7.5703125" style="32" bestFit="1" customWidth="1"/>
    <col min="4626" max="4626" width="9.42578125" style="32" customWidth="1"/>
    <col min="4627" max="4627" width="9" style="32" customWidth="1"/>
    <col min="4628" max="4628" width="6.5703125" style="32" customWidth="1"/>
    <col min="4629" max="4865" width="11.42578125" style="32"/>
    <col min="4866" max="4866" width="6.140625" style="32" customWidth="1"/>
    <col min="4867" max="4868" width="7.5703125" style="32" bestFit="1" customWidth="1"/>
    <col min="4869" max="4869" width="6.42578125" style="32" bestFit="1" customWidth="1"/>
    <col min="4870" max="4870" width="7.5703125" style="32" customWidth="1"/>
    <col min="4871" max="4871" width="5.7109375" style="32" customWidth="1"/>
    <col min="4872" max="4872" width="7.5703125" style="32" customWidth="1"/>
    <col min="4873" max="4873" width="7.5703125" style="32" bestFit="1" customWidth="1"/>
    <col min="4874" max="4875" width="7.5703125" style="32" customWidth="1"/>
    <col min="4876" max="4876" width="8.140625" style="32" bestFit="1" customWidth="1"/>
    <col min="4877" max="4877" width="7.5703125" style="32" bestFit="1" customWidth="1"/>
    <col min="4878" max="4878" width="5.5703125" style="32" bestFit="1" customWidth="1"/>
    <col min="4879" max="4879" width="7.7109375" style="32" bestFit="1" customWidth="1"/>
    <col min="4880" max="4880" width="5.42578125" style="32" bestFit="1" customWidth="1"/>
    <col min="4881" max="4881" width="7.5703125" style="32" bestFit="1" customWidth="1"/>
    <col min="4882" max="4882" width="9.42578125" style="32" customWidth="1"/>
    <col min="4883" max="4883" width="9" style="32" customWidth="1"/>
    <col min="4884" max="4884" width="6.5703125" style="32" customWidth="1"/>
    <col min="4885" max="5121" width="11.42578125" style="32"/>
    <col min="5122" max="5122" width="6.140625" style="32" customWidth="1"/>
    <col min="5123" max="5124" width="7.5703125" style="32" bestFit="1" customWidth="1"/>
    <col min="5125" max="5125" width="6.42578125" style="32" bestFit="1" customWidth="1"/>
    <col min="5126" max="5126" width="7.5703125" style="32" customWidth="1"/>
    <col min="5127" max="5127" width="5.7109375" style="32" customWidth="1"/>
    <col min="5128" max="5128" width="7.5703125" style="32" customWidth="1"/>
    <col min="5129" max="5129" width="7.5703125" style="32" bestFit="1" customWidth="1"/>
    <col min="5130" max="5131" width="7.5703125" style="32" customWidth="1"/>
    <col min="5132" max="5132" width="8.140625" style="32" bestFit="1" customWidth="1"/>
    <col min="5133" max="5133" width="7.5703125" style="32" bestFit="1" customWidth="1"/>
    <col min="5134" max="5134" width="5.5703125" style="32" bestFit="1" customWidth="1"/>
    <col min="5135" max="5135" width="7.7109375" style="32" bestFit="1" customWidth="1"/>
    <col min="5136" max="5136" width="5.42578125" style="32" bestFit="1" customWidth="1"/>
    <col min="5137" max="5137" width="7.5703125" style="32" bestFit="1" customWidth="1"/>
    <col min="5138" max="5138" width="9.42578125" style="32" customWidth="1"/>
    <col min="5139" max="5139" width="9" style="32" customWidth="1"/>
    <col min="5140" max="5140" width="6.5703125" style="32" customWidth="1"/>
    <col min="5141" max="5377" width="11.42578125" style="32"/>
    <col min="5378" max="5378" width="6.140625" style="32" customWidth="1"/>
    <col min="5379" max="5380" width="7.5703125" style="32" bestFit="1" customWidth="1"/>
    <col min="5381" max="5381" width="6.42578125" style="32" bestFit="1" customWidth="1"/>
    <col min="5382" max="5382" width="7.5703125" style="32" customWidth="1"/>
    <col min="5383" max="5383" width="5.7109375" style="32" customWidth="1"/>
    <col min="5384" max="5384" width="7.5703125" style="32" customWidth="1"/>
    <col min="5385" max="5385" width="7.5703125" style="32" bestFit="1" customWidth="1"/>
    <col min="5386" max="5387" width="7.5703125" style="32" customWidth="1"/>
    <col min="5388" max="5388" width="8.140625" style="32" bestFit="1" customWidth="1"/>
    <col min="5389" max="5389" width="7.5703125" style="32" bestFit="1" customWidth="1"/>
    <col min="5390" max="5390" width="5.5703125" style="32" bestFit="1" customWidth="1"/>
    <col min="5391" max="5391" width="7.7109375" style="32" bestFit="1" customWidth="1"/>
    <col min="5392" max="5392" width="5.42578125" style="32" bestFit="1" customWidth="1"/>
    <col min="5393" max="5393" width="7.5703125" style="32" bestFit="1" customWidth="1"/>
    <col min="5394" max="5394" width="9.42578125" style="32" customWidth="1"/>
    <col min="5395" max="5395" width="9" style="32" customWidth="1"/>
    <col min="5396" max="5396" width="6.5703125" style="32" customWidth="1"/>
    <col min="5397" max="5633" width="11.42578125" style="32"/>
    <col min="5634" max="5634" width="6.140625" style="32" customWidth="1"/>
    <col min="5635" max="5636" width="7.5703125" style="32" bestFit="1" customWidth="1"/>
    <col min="5637" max="5637" width="6.42578125" style="32" bestFit="1" customWidth="1"/>
    <col min="5638" max="5638" width="7.5703125" style="32" customWidth="1"/>
    <col min="5639" max="5639" width="5.7109375" style="32" customWidth="1"/>
    <col min="5640" max="5640" width="7.5703125" style="32" customWidth="1"/>
    <col min="5641" max="5641" width="7.5703125" style="32" bestFit="1" customWidth="1"/>
    <col min="5642" max="5643" width="7.5703125" style="32" customWidth="1"/>
    <col min="5644" max="5644" width="8.140625" style="32" bestFit="1" customWidth="1"/>
    <col min="5645" max="5645" width="7.5703125" style="32" bestFit="1" customWidth="1"/>
    <col min="5646" max="5646" width="5.5703125" style="32" bestFit="1" customWidth="1"/>
    <col min="5647" max="5647" width="7.7109375" style="32" bestFit="1" customWidth="1"/>
    <col min="5648" max="5648" width="5.42578125" style="32" bestFit="1" customWidth="1"/>
    <col min="5649" max="5649" width="7.5703125" style="32" bestFit="1" customWidth="1"/>
    <col min="5650" max="5650" width="9.42578125" style="32" customWidth="1"/>
    <col min="5651" max="5651" width="9" style="32" customWidth="1"/>
    <col min="5652" max="5652" width="6.5703125" style="32" customWidth="1"/>
    <col min="5653" max="5889" width="11.42578125" style="32"/>
    <col min="5890" max="5890" width="6.140625" style="32" customWidth="1"/>
    <col min="5891" max="5892" width="7.5703125" style="32" bestFit="1" customWidth="1"/>
    <col min="5893" max="5893" width="6.42578125" style="32" bestFit="1" customWidth="1"/>
    <col min="5894" max="5894" width="7.5703125" style="32" customWidth="1"/>
    <col min="5895" max="5895" width="5.7109375" style="32" customWidth="1"/>
    <col min="5896" max="5896" width="7.5703125" style="32" customWidth="1"/>
    <col min="5897" max="5897" width="7.5703125" style="32" bestFit="1" customWidth="1"/>
    <col min="5898" max="5899" width="7.5703125" style="32" customWidth="1"/>
    <col min="5900" max="5900" width="8.140625" style="32" bestFit="1" customWidth="1"/>
    <col min="5901" max="5901" width="7.5703125" style="32" bestFit="1" customWidth="1"/>
    <col min="5902" max="5902" width="5.5703125" style="32" bestFit="1" customWidth="1"/>
    <col min="5903" max="5903" width="7.7109375" style="32" bestFit="1" customWidth="1"/>
    <col min="5904" max="5904" width="5.42578125" style="32" bestFit="1" customWidth="1"/>
    <col min="5905" max="5905" width="7.5703125" style="32" bestFit="1" customWidth="1"/>
    <col min="5906" max="5906" width="9.42578125" style="32" customWidth="1"/>
    <col min="5907" max="5907" width="9" style="32" customWidth="1"/>
    <col min="5908" max="5908" width="6.5703125" style="32" customWidth="1"/>
    <col min="5909" max="6145" width="11.42578125" style="32"/>
    <col min="6146" max="6146" width="6.140625" style="32" customWidth="1"/>
    <col min="6147" max="6148" width="7.5703125" style="32" bestFit="1" customWidth="1"/>
    <col min="6149" max="6149" width="6.42578125" style="32" bestFit="1" customWidth="1"/>
    <col min="6150" max="6150" width="7.5703125" style="32" customWidth="1"/>
    <col min="6151" max="6151" width="5.7109375" style="32" customWidth="1"/>
    <col min="6152" max="6152" width="7.5703125" style="32" customWidth="1"/>
    <col min="6153" max="6153" width="7.5703125" style="32" bestFit="1" customWidth="1"/>
    <col min="6154" max="6155" width="7.5703125" style="32" customWidth="1"/>
    <col min="6156" max="6156" width="8.140625" style="32" bestFit="1" customWidth="1"/>
    <col min="6157" max="6157" width="7.5703125" style="32" bestFit="1" customWidth="1"/>
    <col min="6158" max="6158" width="5.5703125" style="32" bestFit="1" customWidth="1"/>
    <col min="6159" max="6159" width="7.7109375" style="32" bestFit="1" customWidth="1"/>
    <col min="6160" max="6160" width="5.42578125" style="32" bestFit="1" customWidth="1"/>
    <col min="6161" max="6161" width="7.5703125" style="32" bestFit="1" customWidth="1"/>
    <col min="6162" max="6162" width="9.42578125" style="32" customWidth="1"/>
    <col min="6163" max="6163" width="9" style="32" customWidth="1"/>
    <col min="6164" max="6164" width="6.5703125" style="32" customWidth="1"/>
    <col min="6165" max="6401" width="11.42578125" style="32"/>
    <col min="6402" max="6402" width="6.140625" style="32" customWidth="1"/>
    <col min="6403" max="6404" width="7.5703125" style="32" bestFit="1" customWidth="1"/>
    <col min="6405" max="6405" width="6.42578125" style="32" bestFit="1" customWidth="1"/>
    <col min="6406" max="6406" width="7.5703125" style="32" customWidth="1"/>
    <col min="6407" max="6407" width="5.7109375" style="32" customWidth="1"/>
    <col min="6408" max="6408" width="7.5703125" style="32" customWidth="1"/>
    <col min="6409" max="6409" width="7.5703125" style="32" bestFit="1" customWidth="1"/>
    <col min="6410" max="6411" width="7.5703125" style="32" customWidth="1"/>
    <col min="6412" max="6412" width="8.140625" style="32" bestFit="1" customWidth="1"/>
    <col min="6413" max="6413" width="7.5703125" style="32" bestFit="1" customWidth="1"/>
    <col min="6414" max="6414" width="5.5703125" style="32" bestFit="1" customWidth="1"/>
    <col min="6415" max="6415" width="7.7109375" style="32" bestFit="1" customWidth="1"/>
    <col min="6416" max="6416" width="5.42578125" style="32" bestFit="1" customWidth="1"/>
    <col min="6417" max="6417" width="7.5703125" style="32" bestFit="1" customWidth="1"/>
    <col min="6418" max="6418" width="9.42578125" style="32" customWidth="1"/>
    <col min="6419" max="6419" width="9" style="32" customWidth="1"/>
    <col min="6420" max="6420" width="6.5703125" style="32" customWidth="1"/>
    <col min="6421" max="6657" width="11.42578125" style="32"/>
    <col min="6658" max="6658" width="6.140625" style="32" customWidth="1"/>
    <col min="6659" max="6660" width="7.5703125" style="32" bestFit="1" customWidth="1"/>
    <col min="6661" max="6661" width="6.42578125" style="32" bestFit="1" customWidth="1"/>
    <col min="6662" max="6662" width="7.5703125" style="32" customWidth="1"/>
    <col min="6663" max="6663" width="5.7109375" style="32" customWidth="1"/>
    <col min="6664" max="6664" width="7.5703125" style="32" customWidth="1"/>
    <col min="6665" max="6665" width="7.5703125" style="32" bestFit="1" customWidth="1"/>
    <col min="6666" max="6667" width="7.5703125" style="32" customWidth="1"/>
    <col min="6668" max="6668" width="8.140625" style="32" bestFit="1" customWidth="1"/>
    <col min="6669" max="6669" width="7.5703125" style="32" bestFit="1" customWidth="1"/>
    <col min="6670" max="6670" width="5.5703125" style="32" bestFit="1" customWidth="1"/>
    <col min="6671" max="6671" width="7.7109375" style="32" bestFit="1" customWidth="1"/>
    <col min="6672" max="6672" width="5.42578125" style="32" bestFit="1" customWidth="1"/>
    <col min="6673" max="6673" width="7.5703125" style="32" bestFit="1" customWidth="1"/>
    <col min="6674" max="6674" width="9.42578125" style="32" customWidth="1"/>
    <col min="6675" max="6675" width="9" style="32" customWidth="1"/>
    <col min="6676" max="6676" width="6.5703125" style="32" customWidth="1"/>
    <col min="6677" max="6913" width="11.42578125" style="32"/>
    <col min="6914" max="6914" width="6.140625" style="32" customWidth="1"/>
    <col min="6915" max="6916" width="7.5703125" style="32" bestFit="1" customWidth="1"/>
    <col min="6917" max="6917" width="6.42578125" style="32" bestFit="1" customWidth="1"/>
    <col min="6918" max="6918" width="7.5703125" style="32" customWidth="1"/>
    <col min="6919" max="6919" width="5.7109375" style="32" customWidth="1"/>
    <col min="6920" max="6920" width="7.5703125" style="32" customWidth="1"/>
    <col min="6921" max="6921" width="7.5703125" style="32" bestFit="1" customWidth="1"/>
    <col min="6922" max="6923" width="7.5703125" style="32" customWidth="1"/>
    <col min="6924" max="6924" width="8.140625" style="32" bestFit="1" customWidth="1"/>
    <col min="6925" max="6925" width="7.5703125" style="32" bestFit="1" customWidth="1"/>
    <col min="6926" max="6926" width="5.5703125" style="32" bestFit="1" customWidth="1"/>
    <col min="6927" max="6927" width="7.7109375" style="32" bestFit="1" customWidth="1"/>
    <col min="6928" max="6928" width="5.42578125" style="32" bestFit="1" customWidth="1"/>
    <col min="6929" max="6929" width="7.5703125" style="32" bestFit="1" customWidth="1"/>
    <col min="6930" max="6930" width="9.42578125" style="32" customWidth="1"/>
    <col min="6931" max="6931" width="9" style="32" customWidth="1"/>
    <col min="6932" max="6932" width="6.5703125" style="32" customWidth="1"/>
    <col min="6933" max="7169" width="11.42578125" style="32"/>
    <col min="7170" max="7170" width="6.140625" style="32" customWidth="1"/>
    <col min="7171" max="7172" width="7.5703125" style="32" bestFit="1" customWidth="1"/>
    <col min="7173" max="7173" width="6.42578125" style="32" bestFit="1" customWidth="1"/>
    <col min="7174" max="7174" width="7.5703125" style="32" customWidth="1"/>
    <col min="7175" max="7175" width="5.7109375" style="32" customWidth="1"/>
    <col min="7176" max="7176" width="7.5703125" style="32" customWidth="1"/>
    <col min="7177" max="7177" width="7.5703125" style="32" bestFit="1" customWidth="1"/>
    <col min="7178" max="7179" width="7.5703125" style="32" customWidth="1"/>
    <col min="7180" max="7180" width="8.140625" style="32" bestFit="1" customWidth="1"/>
    <col min="7181" max="7181" width="7.5703125" style="32" bestFit="1" customWidth="1"/>
    <col min="7182" max="7182" width="5.5703125" style="32" bestFit="1" customWidth="1"/>
    <col min="7183" max="7183" width="7.7109375" style="32" bestFit="1" customWidth="1"/>
    <col min="7184" max="7184" width="5.42578125" style="32" bestFit="1" customWidth="1"/>
    <col min="7185" max="7185" width="7.5703125" style="32" bestFit="1" customWidth="1"/>
    <col min="7186" max="7186" width="9.42578125" style="32" customWidth="1"/>
    <col min="7187" max="7187" width="9" style="32" customWidth="1"/>
    <col min="7188" max="7188" width="6.5703125" style="32" customWidth="1"/>
    <col min="7189" max="7425" width="11.42578125" style="32"/>
    <col min="7426" max="7426" width="6.140625" style="32" customWidth="1"/>
    <col min="7427" max="7428" width="7.5703125" style="32" bestFit="1" customWidth="1"/>
    <col min="7429" max="7429" width="6.42578125" style="32" bestFit="1" customWidth="1"/>
    <col min="7430" max="7430" width="7.5703125" style="32" customWidth="1"/>
    <col min="7431" max="7431" width="5.7109375" style="32" customWidth="1"/>
    <col min="7432" max="7432" width="7.5703125" style="32" customWidth="1"/>
    <col min="7433" max="7433" width="7.5703125" style="32" bestFit="1" customWidth="1"/>
    <col min="7434" max="7435" width="7.5703125" style="32" customWidth="1"/>
    <col min="7436" max="7436" width="8.140625" style="32" bestFit="1" customWidth="1"/>
    <col min="7437" max="7437" width="7.5703125" style="32" bestFit="1" customWidth="1"/>
    <col min="7438" max="7438" width="5.5703125" style="32" bestFit="1" customWidth="1"/>
    <col min="7439" max="7439" width="7.7109375" style="32" bestFit="1" customWidth="1"/>
    <col min="7440" max="7440" width="5.42578125" style="32" bestFit="1" customWidth="1"/>
    <col min="7441" max="7441" width="7.5703125" style="32" bestFit="1" customWidth="1"/>
    <col min="7442" max="7442" width="9.42578125" style="32" customWidth="1"/>
    <col min="7443" max="7443" width="9" style="32" customWidth="1"/>
    <col min="7444" max="7444" width="6.5703125" style="32" customWidth="1"/>
    <col min="7445" max="7681" width="11.42578125" style="32"/>
    <col min="7682" max="7682" width="6.140625" style="32" customWidth="1"/>
    <col min="7683" max="7684" width="7.5703125" style="32" bestFit="1" customWidth="1"/>
    <col min="7685" max="7685" width="6.42578125" style="32" bestFit="1" customWidth="1"/>
    <col min="7686" max="7686" width="7.5703125" style="32" customWidth="1"/>
    <col min="7687" max="7687" width="5.7109375" style="32" customWidth="1"/>
    <col min="7688" max="7688" width="7.5703125" style="32" customWidth="1"/>
    <col min="7689" max="7689" width="7.5703125" style="32" bestFit="1" customWidth="1"/>
    <col min="7690" max="7691" width="7.5703125" style="32" customWidth="1"/>
    <col min="7692" max="7692" width="8.140625" style="32" bestFit="1" customWidth="1"/>
    <col min="7693" max="7693" width="7.5703125" style="32" bestFit="1" customWidth="1"/>
    <col min="7694" max="7694" width="5.5703125" style="32" bestFit="1" customWidth="1"/>
    <col min="7695" max="7695" width="7.7109375" style="32" bestFit="1" customWidth="1"/>
    <col min="7696" max="7696" width="5.42578125" style="32" bestFit="1" customWidth="1"/>
    <col min="7697" max="7697" width="7.5703125" style="32" bestFit="1" customWidth="1"/>
    <col min="7698" max="7698" width="9.42578125" style="32" customWidth="1"/>
    <col min="7699" max="7699" width="9" style="32" customWidth="1"/>
    <col min="7700" max="7700" width="6.5703125" style="32" customWidth="1"/>
    <col min="7701" max="7937" width="11.42578125" style="32"/>
    <col min="7938" max="7938" width="6.140625" style="32" customWidth="1"/>
    <col min="7939" max="7940" width="7.5703125" style="32" bestFit="1" customWidth="1"/>
    <col min="7941" max="7941" width="6.42578125" style="32" bestFit="1" customWidth="1"/>
    <col min="7942" max="7942" width="7.5703125" style="32" customWidth="1"/>
    <col min="7943" max="7943" width="5.7109375" style="32" customWidth="1"/>
    <col min="7944" max="7944" width="7.5703125" style="32" customWidth="1"/>
    <col min="7945" max="7945" width="7.5703125" style="32" bestFit="1" customWidth="1"/>
    <col min="7946" max="7947" width="7.5703125" style="32" customWidth="1"/>
    <col min="7948" max="7948" width="8.140625" style="32" bestFit="1" customWidth="1"/>
    <col min="7949" max="7949" width="7.5703125" style="32" bestFit="1" customWidth="1"/>
    <col min="7950" max="7950" width="5.5703125" style="32" bestFit="1" customWidth="1"/>
    <col min="7951" max="7951" width="7.7109375" style="32" bestFit="1" customWidth="1"/>
    <col min="7952" max="7952" width="5.42578125" style="32" bestFit="1" customWidth="1"/>
    <col min="7953" max="7953" width="7.5703125" style="32" bestFit="1" customWidth="1"/>
    <col min="7954" max="7954" width="9.42578125" style="32" customWidth="1"/>
    <col min="7955" max="7955" width="9" style="32" customWidth="1"/>
    <col min="7956" max="7956" width="6.5703125" style="32" customWidth="1"/>
    <col min="7957" max="8193" width="11.42578125" style="32"/>
    <col min="8194" max="8194" width="6.140625" style="32" customWidth="1"/>
    <col min="8195" max="8196" width="7.5703125" style="32" bestFit="1" customWidth="1"/>
    <col min="8197" max="8197" width="6.42578125" style="32" bestFit="1" customWidth="1"/>
    <col min="8198" max="8198" width="7.5703125" style="32" customWidth="1"/>
    <col min="8199" max="8199" width="5.7109375" style="32" customWidth="1"/>
    <col min="8200" max="8200" width="7.5703125" style="32" customWidth="1"/>
    <col min="8201" max="8201" width="7.5703125" style="32" bestFit="1" customWidth="1"/>
    <col min="8202" max="8203" width="7.5703125" style="32" customWidth="1"/>
    <col min="8204" max="8204" width="8.140625" style="32" bestFit="1" customWidth="1"/>
    <col min="8205" max="8205" width="7.5703125" style="32" bestFit="1" customWidth="1"/>
    <col min="8206" max="8206" width="5.5703125" style="32" bestFit="1" customWidth="1"/>
    <col min="8207" max="8207" width="7.7109375" style="32" bestFit="1" customWidth="1"/>
    <col min="8208" max="8208" width="5.42578125" style="32" bestFit="1" customWidth="1"/>
    <col min="8209" max="8209" width="7.5703125" style="32" bestFit="1" customWidth="1"/>
    <col min="8210" max="8210" width="9.42578125" style="32" customWidth="1"/>
    <col min="8211" max="8211" width="9" style="32" customWidth="1"/>
    <col min="8212" max="8212" width="6.5703125" style="32" customWidth="1"/>
    <col min="8213" max="8449" width="11.42578125" style="32"/>
    <col min="8450" max="8450" width="6.140625" style="32" customWidth="1"/>
    <col min="8451" max="8452" width="7.5703125" style="32" bestFit="1" customWidth="1"/>
    <col min="8453" max="8453" width="6.42578125" style="32" bestFit="1" customWidth="1"/>
    <col min="8454" max="8454" width="7.5703125" style="32" customWidth="1"/>
    <col min="8455" max="8455" width="5.7109375" style="32" customWidth="1"/>
    <col min="8456" max="8456" width="7.5703125" style="32" customWidth="1"/>
    <col min="8457" max="8457" width="7.5703125" style="32" bestFit="1" customWidth="1"/>
    <col min="8458" max="8459" width="7.5703125" style="32" customWidth="1"/>
    <col min="8460" max="8460" width="8.140625" style="32" bestFit="1" customWidth="1"/>
    <col min="8461" max="8461" width="7.5703125" style="32" bestFit="1" customWidth="1"/>
    <col min="8462" max="8462" width="5.5703125" style="32" bestFit="1" customWidth="1"/>
    <col min="8463" max="8463" width="7.7109375" style="32" bestFit="1" customWidth="1"/>
    <col min="8464" max="8464" width="5.42578125" style="32" bestFit="1" customWidth="1"/>
    <col min="8465" max="8465" width="7.5703125" style="32" bestFit="1" customWidth="1"/>
    <col min="8466" max="8466" width="9.42578125" style="32" customWidth="1"/>
    <col min="8467" max="8467" width="9" style="32" customWidth="1"/>
    <col min="8468" max="8468" width="6.5703125" style="32" customWidth="1"/>
    <col min="8469" max="8705" width="11.42578125" style="32"/>
    <col min="8706" max="8706" width="6.140625" style="32" customWidth="1"/>
    <col min="8707" max="8708" width="7.5703125" style="32" bestFit="1" customWidth="1"/>
    <col min="8709" max="8709" width="6.42578125" style="32" bestFit="1" customWidth="1"/>
    <col min="8710" max="8710" width="7.5703125" style="32" customWidth="1"/>
    <col min="8711" max="8711" width="5.7109375" style="32" customWidth="1"/>
    <col min="8712" max="8712" width="7.5703125" style="32" customWidth="1"/>
    <col min="8713" max="8713" width="7.5703125" style="32" bestFit="1" customWidth="1"/>
    <col min="8714" max="8715" width="7.5703125" style="32" customWidth="1"/>
    <col min="8716" max="8716" width="8.140625" style="32" bestFit="1" customWidth="1"/>
    <col min="8717" max="8717" width="7.5703125" style="32" bestFit="1" customWidth="1"/>
    <col min="8718" max="8718" width="5.5703125" style="32" bestFit="1" customWidth="1"/>
    <col min="8719" max="8719" width="7.7109375" style="32" bestFit="1" customWidth="1"/>
    <col min="8720" max="8720" width="5.42578125" style="32" bestFit="1" customWidth="1"/>
    <col min="8721" max="8721" width="7.5703125" style="32" bestFit="1" customWidth="1"/>
    <col min="8722" max="8722" width="9.42578125" style="32" customWidth="1"/>
    <col min="8723" max="8723" width="9" style="32" customWidth="1"/>
    <col min="8724" max="8724" width="6.5703125" style="32" customWidth="1"/>
    <col min="8725" max="8961" width="11.42578125" style="32"/>
    <col min="8962" max="8962" width="6.140625" style="32" customWidth="1"/>
    <col min="8963" max="8964" width="7.5703125" style="32" bestFit="1" customWidth="1"/>
    <col min="8965" max="8965" width="6.42578125" style="32" bestFit="1" customWidth="1"/>
    <col min="8966" max="8966" width="7.5703125" style="32" customWidth="1"/>
    <col min="8967" max="8967" width="5.7109375" style="32" customWidth="1"/>
    <col min="8968" max="8968" width="7.5703125" style="32" customWidth="1"/>
    <col min="8969" max="8969" width="7.5703125" style="32" bestFit="1" customWidth="1"/>
    <col min="8970" max="8971" width="7.5703125" style="32" customWidth="1"/>
    <col min="8972" max="8972" width="8.140625" style="32" bestFit="1" customWidth="1"/>
    <col min="8973" max="8973" width="7.5703125" style="32" bestFit="1" customWidth="1"/>
    <col min="8974" max="8974" width="5.5703125" style="32" bestFit="1" customWidth="1"/>
    <col min="8975" max="8975" width="7.7109375" style="32" bestFit="1" customWidth="1"/>
    <col min="8976" max="8976" width="5.42578125" style="32" bestFit="1" customWidth="1"/>
    <col min="8977" max="8977" width="7.5703125" style="32" bestFit="1" customWidth="1"/>
    <col min="8978" max="8978" width="9.42578125" style="32" customWidth="1"/>
    <col min="8979" max="8979" width="9" style="32" customWidth="1"/>
    <col min="8980" max="8980" width="6.5703125" style="32" customWidth="1"/>
    <col min="8981" max="9217" width="11.42578125" style="32"/>
    <col min="9218" max="9218" width="6.140625" style="32" customWidth="1"/>
    <col min="9219" max="9220" width="7.5703125" style="32" bestFit="1" customWidth="1"/>
    <col min="9221" max="9221" width="6.42578125" style="32" bestFit="1" customWidth="1"/>
    <col min="9222" max="9222" width="7.5703125" style="32" customWidth="1"/>
    <col min="9223" max="9223" width="5.7109375" style="32" customWidth="1"/>
    <col min="9224" max="9224" width="7.5703125" style="32" customWidth="1"/>
    <col min="9225" max="9225" width="7.5703125" style="32" bestFit="1" customWidth="1"/>
    <col min="9226" max="9227" width="7.5703125" style="32" customWidth="1"/>
    <col min="9228" max="9228" width="8.140625" style="32" bestFit="1" customWidth="1"/>
    <col min="9229" max="9229" width="7.5703125" style="32" bestFit="1" customWidth="1"/>
    <col min="9230" max="9230" width="5.5703125" style="32" bestFit="1" customWidth="1"/>
    <col min="9231" max="9231" width="7.7109375" style="32" bestFit="1" customWidth="1"/>
    <col min="9232" max="9232" width="5.42578125" style="32" bestFit="1" customWidth="1"/>
    <col min="9233" max="9233" width="7.5703125" style="32" bestFit="1" customWidth="1"/>
    <col min="9234" max="9234" width="9.42578125" style="32" customWidth="1"/>
    <col min="9235" max="9235" width="9" style="32" customWidth="1"/>
    <col min="9236" max="9236" width="6.5703125" style="32" customWidth="1"/>
    <col min="9237" max="9473" width="11.42578125" style="32"/>
    <col min="9474" max="9474" width="6.140625" style="32" customWidth="1"/>
    <col min="9475" max="9476" width="7.5703125" style="32" bestFit="1" customWidth="1"/>
    <col min="9477" max="9477" width="6.42578125" style="32" bestFit="1" customWidth="1"/>
    <col min="9478" max="9478" width="7.5703125" style="32" customWidth="1"/>
    <col min="9479" max="9479" width="5.7109375" style="32" customWidth="1"/>
    <col min="9480" max="9480" width="7.5703125" style="32" customWidth="1"/>
    <col min="9481" max="9481" width="7.5703125" style="32" bestFit="1" customWidth="1"/>
    <col min="9482" max="9483" width="7.5703125" style="32" customWidth="1"/>
    <col min="9484" max="9484" width="8.140625" style="32" bestFit="1" customWidth="1"/>
    <col min="9485" max="9485" width="7.5703125" style="32" bestFit="1" customWidth="1"/>
    <col min="9486" max="9486" width="5.5703125" style="32" bestFit="1" customWidth="1"/>
    <col min="9487" max="9487" width="7.7109375" style="32" bestFit="1" customWidth="1"/>
    <col min="9488" max="9488" width="5.42578125" style="32" bestFit="1" customWidth="1"/>
    <col min="9489" max="9489" width="7.5703125" style="32" bestFit="1" customWidth="1"/>
    <col min="9490" max="9490" width="9.42578125" style="32" customWidth="1"/>
    <col min="9491" max="9491" width="9" style="32" customWidth="1"/>
    <col min="9492" max="9492" width="6.5703125" style="32" customWidth="1"/>
    <col min="9493" max="9729" width="11.42578125" style="32"/>
    <col min="9730" max="9730" width="6.140625" style="32" customWidth="1"/>
    <col min="9731" max="9732" width="7.5703125" style="32" bestFit="1" customWidth="1"/>
    <col min="9733" max="9733" width="6.42578125" style="32" bestFit="1" customWidth="1"/>
    <col min="9734" max="9734" width="7.5703125" style="32" customWidth="1"/>
    <col min="9735" max="9735" width="5.7109375" style="32" customWidth="1"/>
    <col min="9736" max="9736" width="7.5703125" style="32" customWidth="1"/>
    <col min="9737" max="9737" width="7.5703125" style="32" bestFit="1" customWidth="1"/>
    <col min="9738" max="9739" width="7.5703125" style="32" customWidth="1"/>
    <col min="9740" max="9740" width="8.140625" style="32" bestFit="1" customWidth="1"/>
    <col min="9741" max="9741" width="7.5703125" style="32" bestFit="1" customWidth="1"/>
    <col min="9742" max="9742" width="5.5703125" style="32" bestFit="1" customWidth="1"/>
    <col min="9743" max="9743" width="7.7109375" style="32" bestFit="1" customWidth="1"/>
    <col min="9744" max="9744" width="5.42578125" style="32" bestFit="1" customWidth="1"/>
    <col min="9745" max="9745" width="7.5703125" style="32" bestFit="1" customWidth="1"/>
    <col min="9746" max="9746" width="9.42578125" style="32" customWidth="1"/>
    <col min="9747" max="9747" width="9" style="32" customWidth="1"/>
    <col min="9748" max="9748" width="6.5703125" style="32" customWidth="1"/>
    <col min="9749" max="9985" width="11.42578125" style="32"/>
    <col min="9986" max="9986" width="6.140625" style="32" customWidth="1"/>
    <col min="9987" max="9988" width="7.5703125" style="32" bestFit="1" customWidth="1"/>
    <col min="9989" max="9989" width="6.42578125" style="32" bestFit="1" customWidth="1"/>
    <col min="9990" max="9990" width="7.5703125" style="32" customWidth="1"/>
    <col min="9991" max="9991" width="5.7109375" style="32" customWidth="1"/>
    <col min="9992" max="9992" width="7.5703125" style="32" customWidth="1"/>
    <col min="9993" max="9993" width="7.5703125" style="32" bestFit="1" customWidth="1"/>
    <col min="9994" max="9995" width="7.5703125" style="32" customWidth="1"/>
    <col min="9996" max="9996" width="8.140625" style="32" bestFit="1" customWidth="1"/>
    <col min="9997" max="9997" width="7.5703125" style="32" bestFit="1" customWidth="1"/>
    <col min="9998" max="9998" width="5.5703125" style="32" bestFit="1" customWidth="1"/>
    <col min="9999" max="9999" width="7.7109375" style="32" bestFit="1" customWidth="1"/>
    <col min="10000" max="10000" width="5.42578125" style="32" bestFit="1" customWidth="1"/>
    <col min="10001" max="10001" width="7.5703125" style="32" bestFit="1" customWidth="1"/>
    <col min="10002" max="10002" width="9.42578125" style="32" customWidth="1"/>
    <col min="10003" max="10003" width="9" style="32" customWidth="1"/>
    <col min="10004" max="10004" width="6.5703125" style="32" customWidth="1"/>
    <col min="10005" max="10241" width="11.42578125" style="32"/>
    <col min="10242" max="10242" width="6.140625" style="32" customWidth="1"/>
    <col min="10243" max="10244" width="7.5703125" style="32" bestFit="1" customWidth="1"/>
    <col min="10245" max="10245" width="6.42578125" style="32" bestFit="1" customWidth="1"/>
    <col min="10246" max="10246" width="7.5703125" style="32" customWidth="1"/>
    <col min="10247" max="10247" width="5.7109375" style="32" customWidth="1"/>
    <col min="10248" max="10248" width="7.5703125" style="32" customWidth="1"/>
    <col min="10249" max="10249" width="7.5703125" style="32" bestFit="1" customWidth="1"/>
    <col min="10250" max="10251" width="7.5703125" style="32" customWidth="1"/>
    <col min="10252" max="10252" width="8.140625" style="32" bestFit="1" customWidth="1"/>
    <col min="10253" max="10253" width="7.5703125" style="32" bestFit="1" customWidth="1"/>
    <col min="10254" max="10254" width="5.5703125" style="32" bestFit="1" customWidth="1"/>
    <col min="10255" max="10255" width="7.7109375" style="32" bestFit="1" customWidth="1"/>
    <col min="10256" max="10256" width="5.42578125" style="32" bestFit="1" customWidth="1"/>
    <col min="10257" max="10257" width="7.5703125" style="32" bestFit="1" customWidth="1"/>
    <col min="10258" max="10258" width="9.42578125" style="32" customWidth="1"/>
    <col min="10259" max="10259" width="9" style="32" customWidth="1"/>
    <col min="10260" max="10260" width="6.5703125" style="32" customWidth="1"/>
    <col min="10261" max="10497" width="11.42578125" style="32"/>
    <col min="10498" max="10498" width="6.140625" style="32" customWidth="1"/>
    <col min="10499" max="10500" width="7.5703125" style="32" bestFit="1" customWidth="1"/>
    <col min="10501" max="10501" width="6.42578125" style="32" bestFit="1" customWidth="1"/>
    <col min="10502" max="10502" width="7.5703125" style="32" customWidth="1"/>
    <col min="10503" max="10503" width="5.7109375" style="32" customWidth="1"/>
    <col min="10504" max="10504" width="7.5703125" style="32" customWidth="1"/>
    <col min="10505" max="10505" width="7.5703125" style="32" bestFit="1" customWidth="1"/>
    <col min="10506" max="10507" width="7.5703125" style="32" customWidth="1"/>
    <col min="10508" max="10508" width="8.140625" style="32" bestFit="1" customWidth="1"/>
    <col min="10509" max="10509" width="7.5703125" style="32" bestFit="1" customWidth="1"/>
    <col min="10510" max="10510" width="5.5703125" style="32" bestFit="1" customWidth="1"/>
    <col min="10511" max="10511" width="7.7109375" style="32" bestFit="1" customWidth="1"/>
    <col min="10512" max="10512" width="5.42578125" style="32" bestFit="1" customWidth="1"/>
    <col min="10513" max="10513" width="7.5703125" style="32" bestFit="1" customWidth="1"/>
    <col min="10514" max="10514" width="9.42578125" style="32" customWidth="1"/>
    <col min="10515" max="10515" width="9" style="32" customWidth="1"/>
    <col min="10516" max="10516" width="6.5703125" style="32" customWidth="1"/>
    <col min="10517" max="10753" width="11.42578125" style="32"/>
    <col min="10754" max="10754" width="6.140625" style="32" customWidth="1"/>
    <col min="10755" max="10756" width="7.5703125" style="32" bestFit="1" customWidth="1"/>
    <col min="10757" max="10757" width="6.42578125" style="32" bestFit="1" customWidth="1"/>
    <col min="10758" max="10758" width="7.5703125" style="32" customWidth="1"/>
    <col min="10759" max="10759" width="5.7109375" style="32" customWidth="1"/>
    <col min="10760" max="10760" width="7.5703125" style="32" customWidth="1"/>
    <col min="10761" max="10761" width="7.5703125" style="32" bestFit="1" customWidth="1"/>
    <col min="10762" max="10763" width="7.5703125" style="32" customWidth="1"/>
    <col min="10764" max="10764" width="8.140625" style="32" bestFit="1" customWidth="1"/>
    <col min="10765" max="10765" width="7.5703125" style="32" bestFit="1" customWidth="1"/>
    <col min="10766" max="10766" width="5.5703125" style="32" bestFit="1" customWidth="1"/>
    <col min="10767" max="10767" width="7.7109375" style="32" bestFit="1" customWidth="1"/>
    <col min="10768" max="10768" width="5.42578125" style="32" bestFit="1" customWidth="1"/>
    <col min="10769" max="10769" width="7.5703125" style="32" bestFit="1" customWidth="1"/>
    <col min="10770" max="10770" width="9.42578125" style="32" customWidth="1"/>
    <col min="10771" max="10771" width="9" style="32" customWidth="1"/>
    <col min="10772" max="10772" width="6.5703125" style="32" customWidth="1"/>
    <col min="10773" max="11009" width="11.42578125" style="32"/>
    <col min="11010" max="11010" width="6.140625" style="32" customWidth="1"/>
    <col min="11011" max="11012" width="7.5703125" style="32" bestFit="1" customWidth="1"/>
    <col min="11013" max="11013" width="6.42578125" style="32" bestFit="1" customWidth="1"/>
    <col min="11014" max="11014" width="7.5703125" style="32" customWidth="1"/>
    <col min="11015" max="11015" width="5.7109375" style="32" customWidth="1"/>
    <col min="11016" max="11016" width="7.5703125" style="32" customWidth="1"/>
    <col min="11017" max="11017" width="7.5703125" style="32" bestFit="1" customWidth="1"/>
    <col min="11018" max="11019" width="7.5703125" style="32" customWidth="1"/>
    <col min="11020" max="11020" width="8.140625" style="32" bestFit="1" customWidth="1"/>
    <col min="11021" max="11021" width="7.5703125" style="32" bestFit="1" customWidth="1"/>
    <col min="11022" max="11022" width="5.5703125" style="32" bestFit="1" customWidth="1"/>
    <col min="11023" max="11023" width="7.7109375" style="32" bestFit="1" customWidth="1"/>
    <col min="11024" max="11024" width="5.42578125" style="32" bestFit="1" customWidth="1"/>
    <col min="11025" max="11025" width="7.5703125" style="32" bestFit="1" customWidth="1"/>
    <col min="11026" max="11026" width="9.42578125" style="32" customWidth="1"/>
    <col min="11027" max="11027" width="9" style="32" customWidth="1"/>
    <col min="11028" max="11028" width="6.5703125" style="32" customWidth="1"/>
    <col min="11029" max="11265" width="11.42578125" style="32"/>
    <col min="11266" max="11266" width="6.140625" style="32" customWidth="1"/>
    <col min="11267" max="11268" width="7.5703125" style="32" bestFit="1" customWidth="1"/>
    <col min="11269" max="11269" width="6.42578125" style="32" bestFit="1" customWidth="1"/>
    <col min="11270" max="11270" width="7.5703125" style="32" customWidth="1"/>
    <col min="11271" max="11271" width="5.7109375" style="32" customWidth="1"/>
    <col min="11272" max="11272" width="7.5703125" style="32" customWidth="1"/>
    <col min="11273" max="11273" width="7.5703125" style="32" bestFit="1" customWidth="1"/>
    <col min="11274" max="11275" width="7.5703125" style="32" customWidth="1"/>
    <col min="11276" max="11276" width="8.140625" style="32" bestFit="1" customWidth="1"/>
    <col min="11277" max="11277" width="7.5703125" style="32" bestFit="1" customWidth="1"/>
    <col min="11278" max="11278" width="5.5703125" style="32" bestFit="1" customWidth="1"/>
    <col min="11279" max="11279" width="7.7109375" style="32" bestFit="1" customWidth="1"/>
    <col min="11280" max="11280" width="5.42578125" style="32" bestFit="1" customWidth="1"/>
    <col min="11281" max="11281" width="7.5703125" style="32" bestFit="1" customWidth="1"/>
    <col min="11282" max="11282" width="9.42578125" style="32" customWidth="1"/>
    <col min="11283" max="11283" width="9" style="32" customWidth="1"/>
    <col min="11284" max="11284" width="6.5703125" style="32" customWidth="1"/>
    <col min="11285" max="11521" width="11.42578125" style="32"/>
    <col min="11522" max="11522" width="6.140625" style="32" customWidth="1"/>
    <col min="11523" max="11524" width="7.5703125" style="32" bestFit="1" customWidth="1"/>
    <col min="11525" max="11525" width="6.42578125" style="32" bestFit="1" customWidth="1"/>
    <col min="11526" max="11526" width="7.5703125" style="32" customWidth="1"/>
    <col min="11527" max="11527" width="5.7109375" style="32" customWidth="1"/>
    <col min="11528" max="11528" width="7.5703125" style="32" customWidth="1"/>
    <col min="11529" max="11529" width="7.5703125" style="32" bestFit="1" customWidth="1"/>
    <col min="11530" max="11531" width="7.5703125" style="32" customWidth="1"/>
    <col min="11532" max="11532" width="8.140625" style="32" bestFit="1" customWidth="1"/>
    <col min="11533" max="11533" width="7.5703125" style="32" bestFit="1" customWidth="1"/>
    <col min="11534" max="11534" width="5.5703125" style="32" bestFit="1" customWidth="1"/>
    <col min="11535" max="11535" width="7.7109375" style="32" bestFit="1" customWidth="1"/>
    <col min="11536" max="11536" width="5.42578125" style="32" bestFit="1" customWidth="1"/>
    <col min="11537" max="11537" width="7.5703125" style="32" bestFit="1" customWidth="1"/>
    <col min="11538" max="11538" width="9.42578125" style="32" customWidth="1"/>
    <col min="11539" max="11539" width="9" style="32" customWidth="1"/>
    <col min="11540" max="11540" width="6.5703125" style="32" customWidth="1"/>
    <col min="11541" max="11777" width="11.42578125" style="32"/>
    <col min="11778" max="11778" width="6.140625" style="32" customWidth="1"/>
    <col min="11779" max="11780" width="7.5703125" style="32" bestFit="1" customWidth="1"/>
    <col min="11781" max="11781" width="6.42578125" style="32" bestFit="1" customWidth="1"/>
    <col min="11782" max="11782" width="7.5703125" style="32" customWidth="1"/>
    <col min="11783" max="11783" width="5.7109375" style="32" customWidth="1"/>
    <col min="11784" max="11784" width="7.5703125" style="32" customWidth="1"/>
    <col min="11785" max="11785" width="7.5703125" style="32" bestFit="1" customWidth="1"/>
    <col min="11786" max="11787" width="7.5703125" style="32" customWidth="1"/>
    <col min="11788" max="11788" width="8.140625" style="32" bestFit="1" customWidth="1"/>
    <col min="11789" max="11789" width="7.5703125" style="32" bestFit="1" customWidth="1"/>
    <col min="11790" max="11790" width="5.5703125" style="32" bestFit="1" customWidth="1"/>
    <col min="11791" max="11791" width="7.7109375" style="32" bestFit="1" customWidth="1"/>
    <col min="11792" max="11792" width="5.42578125" style="32" bestFit="1" customWidth="1"/>
    <col min="11793" max="11793" width="7.5703125" style="32" bestFit="1" customWidth="1"/>
    <col min="11794" max="11794" width="9.42578125" style="32" customWidth="1"/>
    <col min="11795" max="11795" width="9" style="32" customWidth="1"/>
    <col min="11796" max="11796" width="6.5703125" style="32" customWidth="1"/>
    <col min="11797" max="12033" width="11.42578125" style="32"/>
    <col min="12034" max="12034" width="6.140625" style="32" customWidth="1"/>
    <col min="12035" max="12036" width="7.5703125" style="32" bestFit="1" customWidth="1"/>
    <col min="12037" max="12037" width="6.42578125" style="32" bestFit="1" customWidth="1"/>
    <col min="12038" max="12038" width="7.5703125" style="32" customWidth="1"/>
    <col min="12039" max="12039" width="5.7109375" style="32" customWidth="1"/>
    <col min="12040" max="12040" width="7.5703125" style="32" customWidth="1"/>
    <col min="12041" max="12041" width="7.5703125" style="32" bestFit="1" customWidth="1"/>
    <col min="12042" max="12043" width="7.5703125" style="32" customWidth="1"/>
    <col min="12044" max="12044" width="8.140625" style="32" bestFit="1" customWidth="1"/>
    <col min="12045" max="12045" width="7.5703125" style="32" bestFit="1" customWidth="1"/>
    <col min="12046" max="12046" width="5.5703125" style="32" bestFit="1" customWidth="1"/>
    <col min="12047" max="12047" width="7.7109375" style="32" bestFit="1" customWidth="1"/>
    <col min="12048" max="12048" width="5.42578125" style="32" bestFit="1" customWidth="1"/>
    <col min="12049" max="12049" width="7.5703125" style="32" bestFit="1" customWidth="1"/>
    <col min="12050" max="12050" width="9.42578125" style="32" customWidth="1"/>
    <col min="12051" max="12051" width="9" style="32" customWidth="1"/>
    <col min="12052" max="12052" width="6.5703125" style="32" customWidth="1"/>
    <col min="12053" max="12289" width="11.42578125" style="32"/>
    <col min="12290" max="12290" width="6.140625" style="32" customWidth="1"/>
    <col min="12291" max="12292" width="7.5703125" style="32" bestFit="1" customWidth="1"/>
    <col min="12293" max="12293" width="6.42578125" style="32" bestFit="1" customWidth="1"/>
    <col min="12294" max="12294" width="7.5703125" style="32" customWidth="1"/>
    <col min="12295" max="12295" width="5.7109375" style="32" customWidth="1"/>
    <col min="12296" max="12296" width="7.5703125" style="32" customWidth="1"/>
    <col min="12297" max="12297" width="7.5703125" style="32" bestFit="1" customWidth="1"/>
    <col min="12298" max="12299" width="7.5703125" style="32" customWidth="1"/>
    <col min="12300" max="12300" width="8.140625" style="32" bestFit="1" customWidth="1"/>
    <col min="12301" max="12301" width="7.5703125" style="32" bestFit="1" customWidth="1"/>
    <col min="12302" max="12302" width="5.5703125" style="32" bestFit="1" customWidth="1"/>
    <col min="12303" max="12303" width="7.7109375" style="32" bestFit="1" customWidth="1"/>
    <col min="12304" max="12304" width="5.42578125" style="32" bestFit="1" customWidth="1"/>
    <col min="12305" max="12305" width="7.5703125" style="32" bestFit="1" customWidth="1"/>
    <col min="12306" max="12306" width="9.42578125" style="32" customWidth="1"/>
    <col min="12307" max="12307" width="9" style="32" customWidth="1"/>
    <col min="12308" max="12308" width="6.5703125" style="32" customWidth="1"/>
    <col min="12309" max="12545" width="11.42578125" style="32"/>
    <col min="12546" max="12546" width="6.140625" style="32" customWidth="1"/>
    <col min="12547" max="12548" width="7.5703125" style="32" bestFit="1" customWidth="1"/>
    <col min="12549" max="12549" width="6.42578125" style="32" bestFit="1" customWidth="1"/>
    <col min="12550" max="12550" width="7.5703125" style="32" customWidth="1"/>
    <col min="12551" max="12551" width="5.7109375" style="32" customWidth="1"/>
    <col min="12552" max="12552" width="7.5703125" style="32" customWidth="1"/>
    <col min="12553" max="12553" width="7.5703125" style="32" bestFit="1" customWidth="1"/>
    <col min="12554" max="12555" width="7.5703125" style="32" customWidth="1"/>
    <col min="12556" max="12556" width="8.140625" style="32" bestFit="1" customWidth="1"/>
    <col min="12557" max="12557" width="7.5703125" style="32" bestFit="1" customWidth="1"/>
    <col min="12558" max="12558" width="5.5703125" style="32" bestFit="1" customWidth="1"/>
    <col min="12559" max="12559" width="7.7109375" style="32" bestFit="1" customWidth="1"/>
    <col min="12560" max="12560" width="5.42578125" style="32" bestFit="1" customWidth="1"/>
    <col min="12561" max="12561" width="7.5703125" style="32" bestFit="1" customWidth="1"/>
    <col min="12562" max="12562" width="9.42578125" style="32" customWidth="1"/>
    <col min="12563" max="12563" width="9" style="32" customWidth="1"/>
    <col min="12564" max="12564" width="6.5703125" style="32" customWidth="1"/>
    <col min="12565" max="12801" width="11.42578125" style="32"/>
    <col min="12802" max="12802" width="6.140625" style="32" customWidth="1"/>
    <col min="12803" max="12804" width="7.5703125" style="32" bestFit="1" customWidth="1"/>
    <col min="12805" max="12805" width="6.42578125" style="32" bestFit="1" customWidth="1"/>
    <col min="12806" max="12806" width="7.5703125" style="32" customWidth="1"/>
    <col min="12807" max="12807" width="5.7109375" style="32" customWidth="1"/>
    <col min="12808" max="12808" width="7.5703125" style="32" customWidth="1"/>
    <col min="12809" max="12809" width="7.5703125" style="32" bestFit="1" customWidth="1"/>
    <col min="12810" max="12811" width="7.5703125" style="32" customWidth="1"/>
    <col min="12812" max="12812" width="8.140625" style="32" bestFit="1" customWidth="1"/>
    <col min="12813" max="12813" width="7.5703125" style="32" bestFit="1" customWidth="1"/>
    <col min="12814" max="12814" width="5.5703125" style="32" bestFit="1" customWidth="1"/>
    <col min="12815" max="12815" width="7.7109375" style="32" bestFit="1" customWidth="1"/>
    <col min="12816" max="12816" width="5.42578125" style="32" bestFit="1" customWidth="1"/>
    <col min="12817" max="12817" width="7.5703125" style="32" bestFit="1" customWidth="1"/>
    <col min="12818" max="12818" width="9.42578125" style="32" customWidth="1"/>
    <col min="12819" max="12819" width="9" style="32" customWidth="1"/>
    <col min="12820" max="12820" width="6.5703125" style="32" customWidth="1"/>
    <col min="12821" max="13057" width="11.42578125" style="32"/>
    <col min="13058" max="13058" width="6.140625" style="32" customWidth="1"/>
    <col min="13059" max="13060" width="7.5703125" style="32" bestFit="1" customWidth="1"/>
    <col min="13061" max="13061" width="6.42578125" style="32" bestFit="1" customWidth="1"/>
    <col min="13062" max="13062" width="7.5703125" style="32" customWidth="1"/>
    <col min="13063" max="13063" width="5.7109375" style="32" customWidth="1"/>
    <col min="13064" max="13064" width="7.5703125" style="32" customWidth="1"/>
    <col min="13065" max="13065" width="7.5703125" style="32" bestFit="1" customWidth="1"/>
    <col min="13066" max="13067" width="7.5703125" style="32" customWidth="1"/>
    <col min="13068" max="13068" width="8.140625" style="32" bestFit="1" customWidth="1"/>
    <col min="13069" max="13069" width="7.5703125" style="32" bestFit="1" customWidth="1"/>
    <col min="13070" max="13070" width="5.5703125" style="32" bestFit="1" customWidth="1"/>
    <col min="13071" max="13071" width="7.7109375" style="32" bestFit="1" customWidth="1"/>
    <col min="13072" max="13072" width="5.42578125" style="32" bestFit="1" customWidth="1"/>
    <col min="13073" max="13073" width="7.5703125" style="32" bestFit="1" customWidth="1"/>
    <col min="13074" max="13074" width="9.42578125" style="32" customWidth="1"/>
    <col min="13075" max="13075" width="9" style="32" customWidth="1"/>
    <col min="13076" max="13076" width="6.5703125" style="32" customWidth="1"/>
    <col min="13077" max="13313" width="11.42578125" style="32"/>
    <col min="13314" max="13314" width="6.140625" style="32" customWidth="1"/>
    <col min="13315" max="13316" width="7.5703125" style="32" bestFit="1" customWidth="1"/>
    <col min="13317" max="13317" width="6.42578125" style="32" bestFit="1" customWidth="1"/>
    <col min="13318" max="13318" width="7.5703125" style="32" customWidth="1"/>
    <col min="13319" max="13319" width="5.7109375" style="32" customWidth="1"/>
    <col min="13320" max="13320" width="7.5703125" style="32" customWidth="1"/>
    <col min="13321" max="13321" width="7.5703125" style="32" bestFit="1" customWidth="1"/>
    <col min="13322" max="13323" width="7.5703125" style="32" customWidth="1"/>
    <col min="13324" max="13324" width="8.140625" style="32" bestFit="1" customWidth="1"/>
    <col min="13325" max="13325" width="7.5703125" style="32" bestFit="1" customWidth="1"/>
    <col min="13326" max="13326" width="5.5703125" style="32" bestFit="1" customWidth="1"/>
    <col min="13327" max="13327" width="7.7109375" style="32" bestFit="1" customWidth="1"/>
    <col min="13328" max="13328" width="5.42578125" style="32" bestFit="1" customWidth="1"/>
    <col min="13329" max="13329" width="7.5703125" style="32" bestFit="1" customWidth="1"/>
    <col min="13330" max="13330" width="9.42578125" style="32" customWidth="1"/>
    <col min="13331" max="13331" width="9" style="32" customWidth="1"/>
    <col min="13332" max="13332" width="6.5703125" style="32" customWidth="1"/>
    <col min="13333" max="13569" width="11.42578125" style="32"/>
    <col min="13570" max="13570" width="6.140625" style="32" customWidth="1"/>
    <col min="13571" max="13572" width="7.5703125" style="32" bestFit="1" customWidth="1"/>
    <col min="13573" max="13573" width="6.42578125" style="32" bestFit="1" customWidth="1"/>
    <col min="13574" max="13574" width="7.5703125" style="32" customWidth="1"/>
    <col min="13575" max="13575" width="5.7109375" style="32" customWidth="1"/>
    <col min="13576" max="13576" width="7.5703125" style="32" customWidth="1"/>
    <col min="13577" max="13577" width="7.5703125" style="32" bestFit="1" customWidth="1"/>
    <col min="13578" max="13579" width="7.5703125" style="32" customWidth="1"/>
    <col min="13580" max="13580" width="8.140625" style="32" bestFit="1" customWidth="1"/>
    <col min="13581" max="13581" width="7.5703125" style="32" bestFit="1" customWidth="1"/>
    <col min="13582" max="13582" width="5.5703125" style="32" bestFit="1" customWidth="1"/>
    <col min="13583" max="13583" width="7.7109375" style="32" bestFit="1" customWidth="1"/>
    <col min="13584" max="13584" width="5.42578125" style="32" bestFit="1" customWidth="1"/>
    <col min="13585" max="13585" width="7.5703125" style="32" bestFit="1" customWidth="1"/>
    <col min="13586" max="13586" width="9.42578125" style="32" customWidth="1"/>
    <col min="13587" max="13587" width="9" style="32" customWidth="1"/>
    <col min="13588" max="13588" width="6.5703125" style="32" customWidth="1"/>
    <col min="13589" max="13825" width="11.42578125" style="32"/>
    <col min="13826" max="13826" width="6.140625" style="32" customWidth="1"/>
    <col min="13827" max="13828" width="7.5703125" style="32" bestFit="1" customWidth="1"/>
    <col min="13829" max="13829" width="6.42578125" style="32" bestFit="1" customWidth="1"/>
    <col min="13830" max="13830" width="7.5703125" style="32" customWidth="1"/>
    <col min="13831" max="13831" width="5.7109375" style="32" customWidth="1"/>
    <col min="13832" max="13832" width="7.5703125" style="32" customWidth="1"/>
    <col min="13833" max="13833" width="7.5703125" style="32" bestFit="1" customWidth="1"/>
    <col min="13834" max="13835" width="7.5703125" style="32" customWidth="1"/>
    <col min="13836" max="13836" width="8.140625" style="32" bestFit="1" customWidth="1"/>
    <col min="13837" max="13837" width="7.5703125" style="32" bestFit="1" customWidth="1"/>
    <col min="13838" max="13838" width="5.5703125" style="32" bestFit="1" customWidth="1"/>
    <col min="13839" max="13839" width="7.7109375" style="32" bestFit="1" customWidth="1"/>
    <col min="13840" max="13840" width="5.42578125" style="32" bestFit="1" customWidth="1"/>
    <col min="13841" max="13841" width="7.5703125" style="32" bestFit="1" customWidth="1"/>
    <col min="13842" max="13842" width="9.42578125" style="32" customWidth="1"/>
    <col min="13843" max="13843" width="9" style="32" customWidth="1"/>
    <col min="13844" max="13844" width="6.5703125" style="32" customWidth="1"/>
    <col min="13845" max="14081" width="11.42578125" style="32"/>
    <col min="14082" max="14082" width="6.140625" style="32" customWidth="1"/>
    <col min="14083" max="14084" width="7.5703125" style="32" bestFit="1" customWidth="1"/>
    <col min="14085" max="14085" width="6.42578125" style="32" bestFit="1" customWidth="1"/>
    <col min="14086" max="14086" width="7.5703125" style="32" customWidth="1"/>
    <col min="14087" max="14087" width="5.7109375" style="32" customWidth="1"/>
    <col min="14088" max="14088" width="7.5703125" style="32" customWidth="1"/>
    <col min="14089" max="14089" width="7.5703125" style="32" bestFit="1" customWidth="1"/>
    <col min="14090" max="14091" width="7.5703125" style="32" customWidth="1"/>
    <col min="14092" max="14092" width="8.140625" style="32" bestFit="1" customWidth="1"/>
    <col min="14093" max="14093" width="7.5703125" style="32" bestFit="1" customWidth="1"/>
    <col min="14094" max="14094" width="5.5703125" style="32" bestFit="1" customWidth="1"/>
    <col min="14095" max="14095" width="7.7109375" style="32" bestFit="1" customWidth="1"/>
    <col min="14096" max="14096" width="5.42578125" style="32" bestFit="1" customWidth="1"/>
    <col min="14097" max="14097" width="7.5703125" style="32" bestFit="1" customWidth="1"/>
    <col min="14098" max="14098" width="9.42578125" style="32" customWidth="1"/>
    <col min="14099" max="14099" width="9" style="32" customWidth="1"/>
    <col min="14100" max="14100" width="6.5703125" style="32" customWidth="1"/>
    <col min="14101" max="14337" width="11.42578125" style="32"/>
    <col min="14338" max="14338" width="6.140625" style="32" customWidth="1"/>
    <col min="14339" max="14340" width="7.5703125" style="32" bestFit="1" customWidth="1"/>
    <col min="14341" max="14341" width="6.42578125" style="32" bestFit="1" customWidth="1"/>
    <col min="14342" max="14342" width="7.5703125" style="32" customWidth="1"/>
    <col min="14343" max="14343" width="5.7109375" style="32" customWidth="1"/>
    <col min="14344" max="14344" width="7.5703125" style="32" customWidth="1"/>
    <col min="14345" max="14345" width="7.5703125" style="32" bestFit="1" customWidth="1"/>
    <col min="14346" max="14347" width="7.5703125" style="32" customWidth="1"/>
    <col min="14348" max="14348" width="8.140625" style="32" bestFit="1" customWidth="1"/>
    <col min="14349" max="14349" width="7.5703125" style="32" bestFit="1" customWidth="1"/>
    <col min="14350" max="14350" width="5.5703125" style="32" bestFit="1" customWidth="1"/>
    <col min="14351" max="14351" width="7.7109375" style="32" bestFit="1" customWidth="1"/>
    <col min="14352" max="14352" width="5.42578125" style="32" bestFit="1" customWidth="1"/>
    <col min="14353" max="14353" width="7.5703125" style="32" bestFit="1" customWidth="1"/>
    <col min="14354" max="14354" width="9.42578125" style="32" customWidth="1"/>
    <col min="14355" max="14355" width="9" style="32" customWidth="1"/>
    <col min="14356" max="14356" width="6.5703125" style="32" customWidth="1"/>
    <col min="14357" max="14593" width="11.42578125" style="32"/>
    <col min="14594" max="14594" width="6.140625" style="32" customWidth="1"/>
    <col min="14595" max="14596" width="7.5703125" style="32" bestFit="1" customWidth="1"/>
    <col min="14597" max="14597" width="6.42578125" style="32" bestFit="1" customWidth="1"/>
    <col min="14598" max="14598" width="7.5703125" style="32" customWidth="1"/>
    <col min="14599" max="14599" width="5.7109375" style="32" customWidth="1"/>
    <col min="14600" max="14600" width="7.5703125" style="32" customWidth="1"/>
    <col min="14601" max="14601" width="7.5703125" style="32" bestFit="1" customWidth="1"/>
    <col min="14602" max="14603" width="7.5703125" style="32" customWidth="1"/>
    <col min="14604" max="14604" width="8.140625" style="32" bestFit="1" customWidth="1"/>
    <col min="14605" max="14605" width="7.5703125" style="32" bestFit="1" customWidth="1"/>
    <col min="14606" max="14606" width="5.5703125" style="32" bestFit="1" customWidth="1"/>
    <col min="14607" max="14607" width="7.7109375" style="32" bestFit="1" customWidth="1"/>
    <col min="14608" max="14608" width="5.42578125" style="32" bestFit="1" customWidth="1"/>
    <col min="14609" max="14609" width="7.5703125" style="32" bestFit="1" customWidth="1"/>
    <col min="14610" max="14610" width="9.42578125" style="32" customWidth="1"/>
    <col min="14611" max="14611" width="9" style="32" customWidth="1"/>
    <col min="14612" max="14612" width="6.5703125" style="32" customWidth="1"/>
    <col min="14613" max="14849" width="11.42578125" style="32"/>
    <col min="14850" max="14850" width="6.140625" style="32" customWidth="1"/>
    <col min="14851" max="14852" width="7.5703125" style="32" bestFit="1" customWidth="1"/>
    <col min="14853" max="14853" width="6.42578125" style="32" bestFit="1" customWidth="1"/>
    <col min="14854" max="14854" width="7.5703125" style="32" customWidth="1"/>
    <col min="14855" max="14855" width="5.7109375" style="32" customWidth="1"/>
    <col min="14856" max="14856" width="7.5703125" style="32" customWidth="1"/>
    <col min="14857" max="14857" width="7.5703125" style="32" bestFit="1" customWidth="1"/>
    <col min="14858" max="14859" width="7.5703125" style="32" customWidth="1"/>
    <col min="14860" max="14860" width="8.140625" style="32" bestFit="1" customWidth="1"/>
    <col min="14861" max="14861" width="7.5703125" style="32" bestFit="1" customWidth="1"/>
    <col min="14862" max="14862" width="5.5703125" style="32" bestFit="1" customWidth="1"/>
    <col min="14863" max="14863" width="7.7109375" style="32" bestFit="1" customWidth="1"/>
    <col min="14864" max="14864" width="5.42578125" style="32" bestFit="1" customWidth="1"/>
    <col min="14865" max="14865" width="7.5703125" style="32" bestFit="1" customWidth="1"/>
    <col min="14866" max="14866" width="9.42578125" style="32" customWidth="1"/>
    <col min="14867" max="14867" width="9" style="32" customWidth="1"/>
    <col min="14868" max="14868" width="6.5703125" style="32" customWidth="1"/>
    <col min="14869" max="15105" width="11.42578125" style="32"/>
    <col min="15106" max="15106" width="6.140625" style="32" customWidth="1"/>
    <col min="15107" max="15108" width="7.5703125" style="32" bestFit="1" customWidth="1"/>
    <col min="15109" max="15109" width="6.42578125" style="32" bestFit="1" customWidth="1"/>
    <col min="15110" max="15110" width="7.5703125" style="32" customWidth="1"/>
    <col min="15111" max="15111" width="5.7109375" style="32" customWidth="1"/>
    <col min="15112" max="15112" width="7.5703125" style="32" customWidth="1"/>
    <col min="15113" max="15113" width="7.5703125" style="32" bestFit="1" customWidth="1"/>
    <col min="15114" max="15115" width="7.5703125" style="32" customWidth="1"/>
    <col min="15116" max="15116" width="8.140625" style="32" bestFit="1" customWidth="1"/>
    <col min="15117" max="15117" width="7.5703125" style="32" bestFit="1" customWidth="1"/>
    <col min="15118" max="15118" width="5.5703125" style="32" bestFit="1" customWidth="1"/>
    <col min="15119" max="15119" width="7.7109375" style="32" bestFit="1" customWidth="1"/>
    <col min="15120" max="15120" width="5.42578125" style="32" bestFit="1" customWidth="1"/>
    <col min="15121" max="15121" width="7.5703125" style="32" bestFit="1" customWidth="1"/>
    <col min="15122" max="15122" width="9.42578125" style="32" customWidth="1"/>
    <col min="15123" max="15123" width="9" style="32" customWidth="1"/>
    <col min="15124" max="15124" width="6.5703125" style="32" customWidth="1"/>
    <col min="15125" max="15361" width="11.42578125" style="32"/>
    <col min="15362" max="15362" width="6.140625" style="32" customWidth="1"/>
    <col min="15363" max="15364" width="7.5703125" style="32" bestFit="1" customWidth="1"/>
    <col min="15365" max="15365" width="6.42578125" style="32" bestFit="1" customWidth="1"/>
    <col min="15366" max="15366" width="7.5703125" style="32" customWidth="1"/>
    <col min="15367" max="15367" width="5.7109375" style="32" customWidth="1"/>
    <col min="15368" max="15368" width="7.5703125" style="32" customWidth="1"/>
    <col min="15369" max="15369" width="7.5703125" style="32" bestFit="1" customWidth="1"/>
    <col min="15370" max="15371" width="7.5703125" style="32" customWidth="1"/>
    <col min="15372" max="15372" width="8.140625" style="32" bestFit="1" customWidth="1"/>
    <col min="15373" max="15373" width="7.5703125" style="32" bestFit="1" customWidth="1"/>
    <col min="15374" max="15374" width="5.5703125" style="32" bestFit="1" customWidth="1"/>
    <col min="15375" max="15375" width="7.7109375" style="32" bestFit="1" customWidth="1"/>
    <col min="15376" max="15376" width="5.42578125" style="32" bestFit="1" customWidth="1"/>
    <col min="15377" max="15377" width="7.5703125" style="32" bestFit="1" customWidth="1"/>
    <col min="15378" max="15378" width="9.42578125" style="32" customWidth="1"/>
    <col min="15379" max="15379" width="9" style="32" customWidth="1"/>
    <col min="15380" max="15380" width="6.5703125" style="32" customWidth="1"/>
    <col min="15381" max="15617" width="11.42578125" style="32"/>
    <col min="15618" max="15618" width="6.140625" style="32" customWidth="1"/>
    <col min="15619" max="15620" width="7.5703125" style="32" bestFit="1" customWidth="1"/>
    <col min="15621" max="15621" width="6.42578125" style="32" bestFit="1" customWidth="1"/>
    <col min="15622" max="15622" width="7.5703125" style="32" customWidth="1"/>
    <col min="15623" max="15623" width="5.7109375" style="32" customWidth="1"/>
    <col min="15624" max="15624" width="7.5703125" style="32" customWidth="1"/>
    <col min="15625" max="15625" width="7.5703125" style="32" bestFit="1" customWidth="1"/>
    <col min="15626" max="15627" width="7.5703125" style="32" customWidth="1"/>
    <col min="15628" max="15628" width="8.140625" style="32" bestFit="1" customWidth="1"/>
    <col min="15629" max="15629" width="7.5703125" style="32" bestFit="1" customWidth="1"/>
    <col min="15630" max="15630" width="5.5703125" style="32" bestFit="1" customWidth="1"/>
    <col min="15631" max="15631" width="7.7109375" style="32" bestFit="1" customWidth="1"/>
    <col min="15632" max="15632" width="5.42578125" style="32" bestFit="1" customWidth="1"/>
    <col min="15633" max="15633" width="7.5703125" style="32" bestFit="1" customWidth="1"/>
    <col min="15634" max="15634" width="9.42578125" style="32" customWidth="1"/>
    <col min="15635" max="15635" width="9" style="32" customWidth="1"/>
    <col min="15636" max="15636" width="6.5703125" style="32" customWidth="1"/>
    <col min="15637" max="15873" width="11.42578125" style="32"/>
    <col min="15874" max="15874" width="6.140625" style="32" customWidth="1"/>
    <col min="15875" max="15876" width="7.5703125" style="32" bestFit="1" customWidth="1"/>
    <col min="15877" max="15877" width="6.42578125" style="32" bestFit="1" customWidth="1"/>
    <col min="15878" max="15878" width="7.5703125" style="32" customWidth="1"/>
    <col min="15879" max="15879" width="5.7109375" style="32" customWidth="1"/>
    <col min="15880" max="15880" width="7.5703125" style="32" customWidth="1"/>
    <col min="15881" max="15881" width="7.5703125" style="32" bestFit="1" customWidth="1"/>
    <col min="15882" max="15883" width="7.5703125" style="32" customWidth="1"/>
    <col min="15884" max="15884" width="8.140625" style="32" bestFit="1" customWidth="1"/>
    <col min="15885" max="15885" width="7.5703125" style="32" bestFit="1" customWidth="1"/>
    <col min="15886" max="15886" width="5.5703125" style="32" bestFit="1" customWidth="1"/>
    <col min="15887" max="15887" width="7.7109375" style="32" bestFit="1" customWidth="1"/>
    <col min="15888" max="15888" width="5.42578125" style="32" bestFit="1" customWidth="1"/>
    <col min="15889" max="15889" width="7.5703125" style="32" bestFit="1" customWidth="1"/>
    <col min="15890" max="15890" width="9.42578125" style="32" customWidth="1"/>
    <col min="15891" max="15891" width="9" style="32" customWidth="1"/>
    <col min="15892" max="15892" width="6.5703125" style="32" customWidth="1"/>
    <col min="15893" max="16129" width="11.42578125" style="32"/>
    <col min="16130" max="16130" width="6.140625" style="32" customWidth="1"/>
    <col min="16131" max="16132" width="7.5703125" style="32" bestFit="1" customWidth="1"/>
    <col min="16133" max="16133" width="6.42578125" style="32" bestFit="1" customWidth="1"/>
    <col min="16134" max="16134" width="7.5703125" style="32" customWidth="1"/>
    <col min="16135" max="16135" width="5.7109375" style="32" customWidth="1"/>
    <col min="16136" max="16136" width="7.5703125" style="32" customWidth="1"/>
    <col min="16137" max="16137" width="7.5703125" style="32" bestFit="1" customWidth="1"/>
    <col min="16138" max="16139" width="7.5703125" style="32" customWidth="1"/>
    <col min="16140" max="16140" width="8.140625" style="32" bestFit="1" customWidth="1"/>
    <col min="16141" max="16141" width="7.5703125" style="32" bestFit="1" customWidth="1"/>
    <col min="16142" max="16142" width="5.5703125" style="32" bestFit="1" customWidth="1"/>
    <col min="16143" max="16143" width="7.7109375" style="32" bestFit="1" customWidth="1"/>
    <col min="16144" max="16144" width="5.42578125" style="32" bestFit="1" customWidth="1"/>
    <col min="16145" max="16145" width="7.5703125" style="32" bestFit="1" customWidth="1"/>
    <col min="16146" max="16146" width="9.42578125" style="32" customWidth="1"/>
    <col min="16147" max="16147" width="9" style="32" customWidth="1"/>
    <col min="16148" max="16148" width="6.5703125" style="32" customWidth="1"/>
    <col min="16149" max="16384" width="11.42578125" style="32"/>
  </cols>
  <sheetData>
    <row r="1" spans="1:20" ht="15" x14ac:dyDescent="0.25">
      <c r="B1" s="33" t="s">
        <v>0</v>
      </c>
      <c r="C1" s="34">
        <v>2024</v>
      </c>
    </row>
    <row r="2" spans="1:20" x14ac:dyDescent="0.2">
      <c r="B2" s="33" t="s">
        <v>1</v>
      </c>
    </row>
    <row r="3" spans="1:20" x14ac:dyDescent="0.2">
      <c r="B3" s="35" t="s">
        <v>2</v>
      </c>
    </row>
    <row r="4" spans="1:20" x14ac:dyDescent="0.2">
      <c r="B4" s="36"/>
    </row>
    <row r="5" spans="1:20" x14ac:dyDescent="0.2">
      <c r="B5" s="36"/>
    </row>
    <row r="6" spans="1:20" x14ac:dyDescent="0.2">
      <c r="B6" s="33" t="s">
        <v>3</v>
      </c>
      <c r="F6" s="37" t="s">
        <v>4</v>
      </c>
    </row>
    <row r="7" spans="1:20" x14ac:dyDescent="0.2">
      <c r="B7" s="33"/>
      <c r="E7" s="38" t="s">
        <v>5</v>
      </c>
      <c r="F7" s="37" t="s">
        <v>6</v>
      </c>
    </row>
    <row r="9" spans="1:20" x14ac:dyDescent="0.2">
      <c r="A9" s="36"/>
      <c r="B9" s="39" t="s">
        <v>7</v>
      </c>
      <c r="C9" s="39" t="s">
        <v>8</v>
      </c>
      <c r="D9" s="39" t="s">
        <v>9</v>
      </c>
      <c r="E9" s="39" t="s">
        <v>10</v>
      </c>
      <c r="F9" s="39" t="s">
        <v>11</v>
      </c>
      <c r="G9" s="39" t="s">
        <v>12</v>
      </c>
      <c r="H9" s="39" t="s">
        <v>11</v>
      </c>
      <c r="I9" s="39" t="s">
        <v>13</v>
      </c>
      <c r="J9" s="39" t="s">
        <v>14</v>
      </c>
      <c r="K9" s="39" t="s">
        <v>15</v>
      </c>
      <c r="L9" s="39" t="s">
        <v>16</v>
      </c>
      <c r="M9" s="39" t="s">
        <v>11</v>
      </c>
      <c r="N9" s="39" t="s">
        <v>17</v>
      </c>
      <c r="O9" s="39" t="s">
        <v>18</v>
      </c>
      <c r="P9" s="39" t="s">
        <v>19</v>
      </c>
      <c r="Q9" s="39" t="s">
        <v>11</v>
      </c>
      <c r="R9" s="39" t="s">
        <v>20</v>
      </c>
      <c r="S9" s="39" t="s">
        <v>21</v>
      </c>
      <c r="T9" s="39" t="s">
        <v>22</v>
      </c>
    </row>
    <row r="10" spans="1:20" x14ac:dyDescent="0.2">
      <c r="A10" s="40"/>
      <c r="B10" s="41" t="s">
        <v>23</v>
      </c>
      <c r="C10" s="41" t="s">
        <v>23</v>
      </c>
      <c r="D10" s="41" t="s">
        <v>23</v>
      </c>
      <c r="E10" s="41" t="s">
        <v>23</v>
      </c>
      <c r="F10" s="41"/>
      <c r="G10" s="41" t="s">
        <v>23</v>
      </c>
      <c r="H10" s="41"/>
      <c r="I10" s="41" t="s">
        <v>24</v>
      </c>
      <c r="J10" s="41" t="s">
        <v>25</v>
      </c>
      <c r="K10" s="41" t="s">
        <v>26</v>
      </c>
      <c r="L10" s="41" t="s">
        <v>26</v>
      </c>
      <c r="M10" s="41"/>
      <c r="N10" s="41" t="s">
        <v>27</v>
      </c>
      <c r="O10" s="41"/>
      <c r="P10" s="41" t="s">
        <v>27</v>
      </c>
      <c r="Q10" s="41"/>
      <c r="R10" s="41" t="s">
        <v>23</v>
      </c>
      <c r="S10" s="41" t="s">
        <v>23</v>
      </c>
      <c r="T10" s="41" t="s">
        <v>27</v>
      </c>
    </row>
    <row r="11" spans="1:20" ht="12.75" customHeight="1" x14ac:dyDescent="0.25">
      <c r="A11" s="33" t="s">
        <v>28</v>
      </c>
      <c r="B11" s="34">
        <v>2.8</v>
      </c>
      <c r="C11" s="34">
        <v>10.4</v>
      </c>
      <c r="D11" s="34">
        <v>6.3</v>
      </c>
      <c r="E11" s="34">
        <v>19.7</v>
      </c>
      <c r="F11" s="34" t="s">
        <v>78</v>
      </c>
      <c r="G11" s="34">
        <v>-5</v>
      </c>
      <c r="H11" s="34" t="s">
        <v>79</v>
      </c>
      <c r="I11" s="34">
        <v>82.2</v>
      </c>
      <c r="J11" s="34">
        <v>191.7</v>
      </c>
      <c r="K11" s="34">
        <v>3</v>
      </c>
      <c r="L11" s="34">
        <v>21.9</v>
      </c>
      <c r="M11" s="34" t="s">
        <v>80</v>
      </c>
      <c r="N11" s="34">
        <v>22.2</v>
      </c>
      <c r="O11" s="34">
        <v>10</v>
      </c>
      <c r="P11" s="34">
        <v>6.8</v>
      </c>
      <c r="Q11" s="34" t="s">
        <v>81</v>
      </c>
      <c r="R11" s="34">
        <v>6.1</v>
      </c>
      <c r="S11" s="34">
        <v>6.9</v>
      </c>
      <c r="T11" s="34">
        <v>31.5</v>
      </c>
    </row>
    <row r="12" spans="1:20" ht="15" x14ac:dyDescent="0.25">
      <c r="A12" s="33" t="s">
        <v>29</v>
      </c>
      <c r="B12" s="34">
        <v>3.9</v>
      </c>
      <c r="C12" s="34">
        <v>13.4</v>
      </c>
      <c r="D12" s="34">
        <v>8.1999999999999993</v>
      </c>
      <c r="E12" s="34">
        <v>18.8</v>
      </c>
      <c r="F12" s="34" t="s">
        <v>82</v>
      </c>
      <c r="G12" s="34">
        <v>1.1000000000000001</v>
      </c>
      <c r="H12" s="34" t="s">
        <v>83</v>
      </c>
      <c r="I12" s="34">
        <v>77.099999999999994</v>
      </c>
      <c r="J12" s="34">
        <v>269.8</v>
      </c>
      <c r="K12" s="34">
        <v>3.6</v>
      </c>
      <c r="L12" s="34">
        <v>20.6</v>
      </c>
      <c r="M12" s="34" t="s">
        <v>84</v>
      </c>
      <c r="N12" s="34">
        <v>61.2</v>
      </c>
      <c r="O12" s="34">
        <v>11</v>
      </c>
      <c r="P12" s="34">
        <v>11.4</v>
      </c>
      <c r="Q12" s="34" t="s">
        <v>85</v>
      </c>
      <c r="R12" s="34">
        <v>7.7</v>
      </c>
      <c r="S12" s="34">
        <v>8.4</v>
      </c>
      <c r="T12" s="34">
        <v>51.1</v>
      </c>
    </row>
    <row r="13" spans="1:20" ht="12.75" customHeight="1" x14ac:dyDescent="0.25">
      <c r="A13" s="33" t="s">
        <v>30</v>
      </c>
      <c r="B13" s="34">
        <v>4.5</v>
      </c>
      <c r="C13" s="34">
        <v>15.2</v>
      </c>
      <c r="D13" s="34">
        <v>9.5</v>
      </c>
      <c r="E13" s="34">
        <v>23.1</v>
      </c>
      <c r="F13" s="34" t="s">
        <v>86</v>
      </c>
      <c r="G13" s="34">
        <v>-0.3</v>
      </c>
      <c r="H13" s="34" t="s">
        <v>87</v>
      </c>
      <c r="I13" s="34">
        <v>72.900000000000006</v>
      </c>
      <c r="J13" s="34">
        <v>447.4</v>
      </c>
      <c r="K13" s="34">
        <v>3.4</v>
      </c>
      <c r="L13" s="34">
        <v>23</v>
      </c>
      <c r="M13" s="34" t="s">
        <v>88</v>
      </c>
      <c r="N13" s="34">
        <v>25.8</v>
      </c>
      <c r="O13" s="34">
        <v>15</v>
      </c>
      <c r="P13" s="34">
        <v>6.8</v>
      </c>
      <c r="Q13" s="34" t="s">
        <v>89</v>
      </c>
      <c r="R13" s="34">
        <v>9.6</v>
      </c>
      <c r="S13" s="34">
        <v>9.9</v>
      </c>
      <c r="T13" s="34">
        <v>77.7</v>
      </c>
    </row>
    <row r="14" spans="1:20" ht="15" x14ac:dyDescent="0.25">
      <c r="A14" s="33" t="s">
        <v>31</v>
      </c>
      <c r="B14" s="34">
        <v>5.8</v>
      </c>
      <c r="C14" s="34">
        <v>18.100000000000001</v>
      </c>
      <c r="D14" s="34">
        <v>11.5</v>
      </c>
      <c r="E14" s="34">
        <v>27.9</v>
      </c>
      <c r="F14" s="34" t="s">
        <v>90</v>
      </c>
      <c r="G14" s="34">
        <v>0.8</v>
      </c>
      <c r="H14" s="34" t="s">
        <v>91</v>
      </c>
      <c r="I14" s="34">
        <v>63.5</v>
      </c>
      <c r="J14" s="34">
        <v>607.6</v>
      </c>
      <c r="K14" s="34">
        <v>2.9</v>
      </c>
      <c r="L14" s="34">
        <v>20.6</v>
      </c>
      <c r="M14" s="34" t="s">
        <v>92</v>
      </c>
      <c r="N14" s="34">
        <v>25.8</v>
      </c>
      <c r="O14" s="34">
        <v>7</v>
      </c>
      <c r="P14" s="34">
        <v>8.4</v>
      </c>
      <c r="Q14" s="34" t="s">
        <v>93</v>
      </c>
      <c r="R14" s="34">
        <v>13.7</v>
      </c>
      <c r="S14" s="34">
        <v>13.4</v>
      </c>
      <c r="T14" s="34">
        <v>110.3</v>
      </c>
    </row>
    <row r="15" spans="1:20" ht="12.75" customHeight="1" x14ac:dyDescent="0.25">
      <c r="A15" s="33" t="s">
        <v>32</v>
      </c>
      <c r="B15" s="34">
        <v>8.4</v>
      </c>
      <c r="C15" s="34">
        <v>20.2</v>
      </c>
      <c r="D15" s="34">
        <v>13.5</v>
      </c>
      <c r="E15" s="34">
        <v>26.9</v>
      </c>
      <c r="F15" s="34" t="s">
        <v>94</v>
      </c>
      <c r="G15" s="34">
        <v>2.2999999999999998</v>
      </c>
      <c r="H15" s="34" t="s">
        <v>95</v>
      </c>
      <c r="I15" s="34">
        <v>70.099999999999994</v>
      </c>
      <c r="J15" s="34">
        <v>689.2</v>
      </c>
      <c r="K15" s="34">
        <v>2.6</v>
      </c>
      <c r="L15" s="34">
        <v>18.3</v>
      </c>
      <c r="M15" s="34" t="s">
        <v>95</v>
      </c>
      <c r="N15" s="34">
        <v>69.8</v>
      </c>
      <c r="O15" s="34">
        <v>16</v>
      </c>
      <c r="P15" s="34">
        <v>13.6</v>
      </c>
      <c r="Q15" s="34" t="s">
        <v>96</v>
      </c>
      <c r="R15" s="34">
        <v>16.7</v>
      </c>
      <c r="S15" s="34">
        <v>16.2</v>
      </c>
      <c r="T15" s="34">
        <v>126.6</v>
      </c>
    </row>
    <row r="16" spans="1:20" ht="15" x14ac:dyDescent="0.25">
      <c r="A16" s="33" t="s">
        <v>33</v>
      </c>
      <c r="B16" s="34">
        <v>12.1</v>
      </c>
      <c r="C16" s="34">
        <v>24.6</v>
      </c>
      <c r="D16" s="34">
        <v>17.399999999999999</v>
      </c>
      <c r="E16" s="34">
        <v>31</v>
      </c>
      <c r="F16" s="34" t="s">
        <v>97</v>
      </c>
      <c r="G16" s="34">
        <v>5.6</v>
      </c>
      <c r="H16" s="34" t="s">
        <v>98</v>
      </c>
      <c r="I16" s="34">
        <v>71.2</v>
      </c>
      <c r="J16" s="34">
        <v>654.29999999999995</v>
      </c>
      <c r="K16" s="34">
        <v>2.2999999999999998</v>
      </c>
      <c r="L16" s="34">
        <v>18.399999999999999</v>
      </c>
      <c r="M16" s="34" t="s">
        <v>99</v>
      </c>
      <c r="N16" s="34">
        <v>41.8</v>
      </c>
      <c r="O16" s="34">
        <v>8</v>
      </c>
      <c r="P16" s="34">
        <v>10.8</v>
      </c>
      <c r="Q16" s="34" t="s">
        <v>100</v>
      </c>
      <c r="R16" s="34">
        <v>21.5</v>
      </c>
      <c r="S16" s="34">
        <v>20.5</v>
      </c>
      <c r="T16" s="34">
        <v>137.9</v>
      </c>
    </row>
    <row r="17" spans="1:20" ht="15" x14ac:dyDescent="0.25">
      <c r="A17" s="33" t="s">
        <v>34</v>
      </c>
      <c r="B17" s="34">
        <v>14.7</v>
      </c>
      <c r="C17" s="34">
        <v>30.2</v>
      </c>
      <c r="D17" s="34">
        <v>21.5</v>
      </c>
      <c r="E17" s="34">
        <v>37.9</v>
      </c>
      <c r="F17" s="34" t="s">
        <v>101</v>
      </c>
      <c r="G17" s="34">
        <v>9.4</v>
      </c>
      <c r="H17" s="34" t="s">
        <v>102</v>
      </c>
      <c r="I17" s="34">
        <v>63.4</v>
      </c>
      <c r="J17" s="34">
        <v>797.7</v>
      </c>
      <c r="K17" s="34">
        <v>2.7</v>
      </c>
      <c r="L17" s="34">
        <v>21.8</v>
      </c>
      <c r="M17" s="34" t="s">
        <v>103</v>
      </c>
      <c r="N17" s="34">
        <v>14</v>
      </c>
      <c r="O17" s="34">
        <v>6</v>
      </c>
      <c r="P17" s="34">
        <v>8.4</v>
      </c>
      <c r="Q17" s="34" t="s">
        <v>103</v>
      </c>
      <c r="R17" s="34">
        <v>26.4</v>
      </c>
      <c r="S17" s="34">
        <v>25</v>
      </c>
      <c r="T17" s="34">
        <v>192.2</v>
      </c>
    </row>
    <row r="18" spans="1:20" ht="15" x14ac:dyDescent="0.25">
      <c r="A18" s="33" t="s">
        <v>35</v>
      </c>
      <c r="B18" s="34">
        <v>15.5</v>
      </c>
      <c r="C18" s="34">
        <v>30.1</v>
      </c>
      <c r="D18" s="34">
        <v>21.5</v>
      </c>
      <c r="E18" s="34">
        <v>37.9</v>
      </c>
      <c r="F18" s="34" t="s">
        <v>104</v>
      </c>
      <c r="G18" s="34">
        <v>10.6</v>
      </c>
      <c r="H18" s="34" t="s">
        <v>105</v>
      </c>
      <c r="I18" s="34">
        <v>66.099999999999994</v>
      </c>
      <c r="J18" s="34">
        <v>689.4</v>
      </c>
      <c r="K18" s="34">
        <v>2.6</v>
      </c>
      <c r="L18" s="34">
        <v>13.6</v>
      </c>
      <c r="M18" s="34" t="s">
        <v>106</v>
      </c>
      <c r="N18" s="34">
        <v>37.799999999999997</v>
      </c>
      <c r="O18" s="34">
        <v>8</v>
      </c>
      <c r="P18" s="34">
        <v>16.8</v>
      </c>
      <c r="Q18" s="34" t="s">
        <v>106</v>
      </c>
      <c r="R18" s="34">
        <v>26.5</v>
      </c>
      <c r="S18" s="34">
        <v>26.3</v>
      </c>
      <c r="T18" s="34">
        <v>169.7</v>
      </c>
    </row>
    <row r="19" spans="1:20" ht="15" x14ac:dyDescent="0.25">
      <c r="A19" s="33" t="s">
        <v>36</v>
      </c>
      <c r="B19" s="34">
        <v>11.2</v>
      </c>
      <c r="C19" s="34">
        <v>21.4</v>
      </c>
      <c r="D19" s="34">
        <v>15.7</v>
      </c>
      <c r="E19" s="34">
        <v>26.6</v>
      </c>
      <c r="F19" s="34" t="s">
        <v>107</v>
      </c>
      <c r="G19" s="34">
        <v>4.5999999999999996</v>
      </c>
      <c r="H19" s="34" t="s">
        <v>108</v>
      </c>
      <c r="I19" s="34">
        <v>74.3</v>
      </c>
      <c r="J19" s="34">
        <v>453.1</v>
      </c>
      <c r="K19" s="34">
        <v>2.4</v>
      </c>
      <c r="L19" s="34">
        <v>17.399999999999999</v>
      </c>
      <c r="M19" s="34" t="s">
        <v>109</v>
      </c>
      <c r="N19" s="34">
        <v>40</v>
      </c>
      <c r="O19" s="34">
        <v>11</v>
      </c>
      <c r="P19" s="34">
        <v>15.2</v>
      </c>
      <c r="Q19" s="34" t="s">
        <v>110</v>
      </c>
      <c r="R19" s="34">
        <v>18.7</v>
      </c>
      <c r="S19" s="34">
        <v>19.899999999999999</v>
      </c>
      <c r="T19" s="34">
        <v>88.4</v>
      </c>
    </row>
    <row r="20" spans="1:20" ht="15" x14ac:dyDescent="0.25">
      <c r="A20" s="33" t="s">
        <v>37</v>
      </c>
      <c r="B20" s="34">
        <v>10.199999999999999</v>
      </c>
      <c r="C20" s="34">
        <v>18.100000000000001</v>
      </c>
      <c r="D20" s="34">
        <v>13.8</v>
      </c>
      <c r="E20" s="34">
        <v>27.3</v>
      </c>
      <c r="F20" s="34" t="s">
        <v>111</v>
      </c>
      <c r="G20" s="34">
        <v>6</v>
      </c>
      <c r="H20" s="34" t="s">
        <v>112</v>
      </c>
      <c r="I20" s="34">
        <v>84.8</v>
      </c>
      <c r="J20" s="34">
        <v>271</v>
      </c>
      <c r="K20" s="34">
        <v>2.5</v>
      </c>
      <c r="L20" s="34">
        <v>18.5</v>
      </c>
      <c r="M20" s="34" t="s">
        <v>113</v>
      </c>
      <c r="N20" s="34">
        <v>109.4</v>
      </c>
      <c r="O20" s="34">
        <v>14</v>
      </c>
      <c r="P20" s="34">
        <v>26.4</v>
      </c>
      <c r="Q20" s="34" t="s">
        <v>114</v>
      </c>
      <c r="R20" s="34">
        <v>15.1</v>
      </c>
      <c r="S20" s="34">
        <v>16.100000000000001</v>
      </c>
      <c r="T20" s="34">
        <v>52.4</v>
      </c>
    </row>
    <row r="21" spans="1:20" ht="15" x14ac:dyDescent="0.25">
      <c r="A21" s="33" t="s">
        <v>38</v>
      </c>
      <c r="B21" s="34">
        <v>7.2</v>
      </c>
      <c r="C21" s="34">
        <v>14.9</v>
      </c>
      <c r="D21" s="34">
        <v>10.6</v>
      </c>
      <c r="E21" s="34">
        <v>19.600000000000001</v>
      </c>
      <c r="F21" s="34" t="s">
        <v>115</v>
      </c>
      <c r="G21" s="34">
        <v>1.2</v>
      </c>
      <c r="H21" s="34" t="s">
        <v>116</v>
      </c>
      <c r="I21" s="34">
        <v>87.2</v>
      </c>
      <c r="J21" s="34">
        <v>198.1</v>
      </c>
      <c r="K21" s="34">
        <v>2.8</v>
      </c>
      <c r="L21" s="34">
        <v>24</v>
      </c>
      <c r="M21" s="34" t="s">
        <v>117</v>
      </c>
      <c r="N21" s="34">
        <v>29.6</v>
      </c>
      <c r="O21" s="34">
        <v>11</v>
      </c>
      <c r="P21" s="34">
        <v>10.6</v>
      </c>
      <c r="Q21" s="34" t="s">
        <v>118</v>
      </c>
      <c r="R21" s="34">
        <v>11.8</v>
      </c>
      <c r="S21" s="34">
        <v>12.9</v>
      </c>
      <c r="T21" s="34">
        <v>33</v>
      </c>
    </row>
    <row r="22" spans="1:20" ht="15.75" thickBot="1" x14ac:dyDescent="0.3">
      <c r="A22" s="42" t="s">
        <v>39</v>
      </c>
      <c r="B22" s="34">
        <v>3.4</v>
      </c>
      <c r="C22" s="34">
        <v>9.1999999999999993</v>
      </c>
      <c r="D22" s="34">
        <v>6</v>
      </c>
      <c r="E22" s="34">
        <v>15.2</v>
      </c>
      <c r="F22" s="34" t="s">
        <v>119</v>
      </c>
      <c r="G22" s="34">
        <v>-1.2</v>
      </c>
      <c r="H22" s="34" t="s">
        <v>120</v>
      </c>
      <c r="I22" s="34">
        <v>89.9</v>
      </c>
      <c r="J22" s="34">
        <v>147.80000000000001</v>
      </c>
      <c r="K22" s="34">
        <v>3</v>
      </c>
      <c r="L22" s="34">
        <v>18.399999999999999</v>
      </c>
      <c r="M22" s="34" t="s">
        <v>121</v>
      </c>
      <c r="N22" s="34">
        <v>53.6</v>
      </c>
      <c r="O22" s="34">
        <v>21</v>
      </c>
      <c r="P22" s="34">
        <v>15</v>
      </c>
      <c r="Q22" s="34" t="s">
        <v>122</v>
      </c>
      <c r="R22" s="34">
        <v>7.3</v>
      </c>
      <c r="S22" s="34">
        <v>8.4</v>
      </c>
      <c r="T22" s="34">
        <v>21</v>
      </c>
    </row>
    <row r="23" spans="1:20" ht="13.5" thickTop="1" x14ac:dyDescent="0.2">
      <c r="A23" s="43" t="s">
        <v>40</v>
      </c>
      <c r="B23" s="44">
        <v>8.3000000000000007</v>
      </c>
      <c r="C23" s="44">
        <v>18.8</v>
      </c>
      <c r="D23" s="44">
        <v>13</v>
      </c>
      <c r="E23" s="44">
        <v>37.9</v>
      </c>
      <c r="F23" s="44" t="s">
        <v>101</v>
      </c>
      <c r="G23" s="44">
        <v>-5</v>
      </c>
      <c r="H23" s="44" t="s">
        <v>79</v>
      </c>
      <c r="I23" s="44">
        <v>75.2</v>
      </c>
      <c r="J23" s="44">
        <v>5417.1</v>
      </c>
      <c r="K23" s="44">
        <v>2.8</v>
      </c>
      <c r="L23" s="44">
        <v>24</v>
      </c>
      <c r="M23" s="44" t="s">
        <v>117</v>
      </c>
      <c r="N23" s="44">
        <v>531</v>
      </c>
      <c r="O23" s="44">
        <v>138</v>
      </c>
      <c r="P23" s="44">
        <v>26.4</v>
      </c>
      <c r="Q23" s="44" t="s">
        <v>114</v>
      </c>
      <c r="R23" s="44">
        <v>15.1</v>
      </c>
      <c r="S23" s="44">
        <v>15.3</v>
      </c>
      <c r="T23" s="44">
        <v>1091.8</v>
      </c>
    </row>
    <row r="26" spans="1:20" x14ac:dyDescent="0.2">
      <c r="A26" s="45" t="s">
        <v>41</v>
      </c>
      <c r="B26" s="45"/>
      <c r="C26" s="45"/>
      <c r="D26" s="36"/>
      <c r="E26" s="36"/>
      <c r="F26" s="36"/>
      <c r="G26" s="36"/>
      <c r="H26" s="36"/>
      <c r="I26" s="36"/>
      <c r="J26" s="36"/>
    </row>
    <row r="27" spans="1:20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20" x14ac:dyDescent="0.2">
      <c r="A28" s="36"/>
      <c r="B28" s="36" t="s">
        <v>42</v>
      </c>
      <c r="C28" s="36"/>
      <c r="D28" s="36"/>
      <c r="F28" s="36">
        <v>-0.39100000000000001</v>
      </c>
      <c r="G28" s="36" t="s">
        <v>23</v>
      </c>
      <c r="H28" s="46">
        <v>45638</v>
      </c>
      <c r="I28" s="47"/>
      <c r="J28" s="36"/>
    </row>
    <row r="29" spans="1:20" x14ac:dyDescent="0.2">
      <c r="A29" s="36"/>
      <c r="B29" s="36" t="s">
        <v>43</v>
      </c>
      <c r="C29" s="36"/>
      <c r="D29" s="36"/>
      <c r="F29" s="36">
        <v>-0.33400000000000002</v>
      </c>
      <c r="G29" s="36" t="s">
        <v>23</v>
      </c>
      <c r="H29" s="46">
        <v>45357</v>
      </c>
      <c r="I29" s="47"/>
      <c r="J29" s="36"/>
    </row>
    <row r="30" spans="1:20" x14ac:dyDescent="0.2">
      <c r="A30" s="36"/>
      <c r="B30" s="36" t="s">
        <v>44</v>
      </c>
      <c r="C30" s="36"/>
      <c r="D30" s="36"/>
      <c r="F30" s="48">
        <v>280</v>
      </c>
      <c r="G30" s="36" t="s">
        <v>45</v>
      </c>
      <c r="H30" s="36"/>
      <c r="I30" s="36"/>
      <c r="J30" s="36"/>
    </row>
    <row r="31" spans="1:20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20" x14ac:dyDescent="0.2">
      <c r="A32" s="45" t="s">
        <v>46</v>
      </c>
      <c r="B32" s="45"/>
      <c r="C32" s="45"/>
      <c r="D32" s="45"/>
      <c r="E32" s="45"/>
      <c r="F32" s="45"/>
      <c r="G32" s="45"/>
      <c r="H32" s="45"/>
      <c r="I32" s="36"/>
      <c r="J32" s="36"/>
    </row>
    <row r="33" spans="1:10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">
      <c r="A34" s="36"/>
      <c r="B34" s="32">
        <v>-1</v>
      </c>
      <c r="C34" s="32" t="s">
        <v>47</v>
      </c>
      <c r="D34" s="49">
        <v>0</v>
      </c>
      <c r="E34" s="32" t="s">
        <v>23</v>
      </c>
      <c r="F34" s="50">
        <v>6</v>
      </c>
      <c r="G34" s="36" t="s">
        <v>45</v>
      </c>
      <c r="H34" s="36"/>
      <c r="I34" s="36"/>
      <c r="J34" s="36"/>
    </row>
    <row r="35" spans="1:10" x14ac:dyDescent="0.2">
      <c r="A35" s="36"/>
      <c r="B35" s="32">
        <v>-2.5</v>
      </c>
      <c r="C35" s="32" t="s">
        <v>48</v>
      </c>
      <c r="D35" s="49">
        <v>-1</v>
      </c>
      <c r="E35" s="32" t="s">
        <v>23</v>
      </c>
      <c r="F35" s="50">
        <v>3</v>
      </c>
      <c r="G35" s="36" t="s">
        <v>45</v>
      </c>
      <c r="H35" s="36"/>
      <c r="I35" s="36"/>
      <c r="J35" s="36"/>
    </row>
    <row r="36" spans="1:10" x14ac:dyDescent="0.2">
      <c r="A36" s="36"/>
      <c r="B36" s="51">
        <v>-5</v>
      </c>
      <c r="C36" s="51" t="s">
        <v>48</v>
      </c>
      <c r="D36" s="52">
        <v>-2.5</v>
      </c>
      <c r="E36" s="53" t="s">
        <v>23</v>
      </c>
      <c r="F36" s="50">
        <v>2</v>
      </c>
      <c r="G36" s="36" t="s">
        <v>45</v>
      </c>
      <c r="H36" s="36"/>
      <c r="I36" s="36"/>
      <c r="J36" s="36"/>
    </row>
    <row r="37" spans="1:10" x14ac:dyDescent="0.2">
      <c r="A37" s="36"/>
      <c r="C37" s="51" t="s">
        <v>49</v>
      </c>
      <c r="D37" s="49">
        <v>-5</v>
      </c>
      <c r="E37" s="32" t="s">
        <v>23</v>
      </c>
      <c r="F37" s="50">
        <v>0</v>
      </c>
      <c r="G37" s="36" t="s">
        <v>45</v>
      </c>
      <c r="H37" s="36"/>
      <c r="I37" s="36"/>
      <c r="J37" s="36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1" max="1" width="11.42578125" style="32"/>
    <col min="2" max="2" width="6.28515625" style="32" customWidth="1"/>
    <col min="3" max="3" width="6.28515625" style="32" bestFit="1" customWidth="1"/>
    <col min="4" max="4" width="6" style="32" bestFit="1" customWidth="1"/>
    <col min="5" max="5" width="6.140625" style="32" customWidth="1"/>
    <col min="6" max="6" width="5.28515625" style="32" bestFit="1" customWidth="1"/>
    <col min="7" max="7" width="5.140625" style="32" bestFit="1" customWidth="1"/>
    <col min="8" max="8" width="6.42578125" style="32" bestFit="1" customWidth="1"/>
    <col min="9" max="9" width="7.5703125" style="32" bestFit="1" customWidth="1"/>
    <col min="10" max="10" width="6" style="32" bestFit="1" customWidth="1"/>
    <col min="11" max="11" width="7.5703125" style="32" bestFit="1" customWidth="1"/>
    <col min="12" max="12" width="5.7109375" style="32" bestFit="1" customWidth="1"/>
    <col min="13" max="13" width="5.140625" style="32" bestFit="1" customWidth="1"/>
    <col min="14" max="14" width="7.42578125" style="32" bestFit="1" customWidth="1"/>
    <col min="15" max="15" width="5.140625" style="32" bestFit="1" customWidth="1"/>
    <col min="16" max="16" width="5.7109375" style="32" bestFit="1" customWidth="1"/>
    <col min="17" max="19" width="5.140625" style="32" bestFit="1" customWidth="1"/>
    <col min="20" max="20" width="5.140625" style="32" customWidth="1"/>
    <col min="21" max="21" width="6.42578125" style="32" customWidth="1"/>
    <col min="22" max="22" width="6.85546875" style="32" customWidth="1"/>
    <col min="23" max="23" width="6.5703125" style="32" customWidth="1"/>
    <col min="24" max="24" width="5.7109375" style="32" bestFit="1" customWidth="1"/>
    <col min="25" max="25" width="11.140625" style="32" customWidth="1"/>
    <col min="26" max="16384" width="11.42578125" style="32"/>
  </cols>
  <sheetData>
    <row r="1" spans="1:26" x14ac:dyDescent="0.2">
      <c r="A1" s="36"/>
      <c r="B1" s="33" t="s">
        <v>123</v>
      </c>
      <c r="C1" s="33">
        <v>2022</v>
      </c>
      <c r="D1" s="54" t="s">
        <v>124</v>
      </c>
      <c r="E1" s="55">
        <v>2024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3"/>
      <c r="T1" s="33"/>
      <c r="U1" s="33"/>
      <c r="V1" s="33"/>
      <c r="W1" s="33"/>
      <c r="X1" s="36"/>
      <c r="Y1" s="36"/>
    </row>
    <row r="2" spans="1:26" x14ac:dyDescent="0.2">
      <c r="A2" s="36"/>
      <c r="B2" s="33" t="s">
        <v>1</v>
      </c>
      <c r="C2" s="33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6" x14ac:dyDescent="0.2">
      <c r="B3" s="35" t="s">
        <v>2</v>
      </c>
      <c r="C3" s="35"/>
    </row>
    <row r="4" spans="1:2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56"/>
      <c r="Q4" s="36"/>
      <c r="R4" s="36"/>
      <c r="S4" s="36"/>
      <c r="T4" s="36"/>
      <c r="U4" s="36"/>
      <c r="V4" s="36"/>
      <c r="W4" s="36"/>
      <c r="X4" s="36"/>
      <c r="Y4" s="36"/>
    </row>
    <row r="5" spans="1:26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56"/>
      <c r="Q5" s="36"/>
      <c r="R5" s="57"/>
      <c r="S5" s="36"/>
      <c r="T5" s="36"/>
      <c r="U5" s="36"/>
      <c r="V5" s="36"/>
      <c r="W5" s="36"/>
      <c r="X5" s="36"/>
      <c r="Y5" s="36"/>
    </row>
    <row r="6" spans="1:26" x14ac:dyDescent="0.2">
      <c r="A6" s="36"/>
      <c r="B6" s="33" t="s">
        <v>130</v>
      </c>
      <c r="C6" s="33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56"/>
      <c r="Q6" s="36"/>
      <c r="R6" s="36"/>
      <c r="S6" s="36"/>
      <c r="T6" s="36"/>
      <c r="U6" s="36"/>
      <c r="V6" s="36"/>
      <c r="W6" s="36"/>
      <c r="X6" s="36"/>
      <c r="Y6" s="35" t="s">
        <v>125</v>
      </c>
    </row>
    <row r="7" spans="1:26" x14ac:dyDescent="0.2">
      <c r="A7" s="33"/>
      <c r="B7" s="33" t="s">
        <v>131</v>
      </c>
      <c r="C7" s="33"/>
      <c r="D7" s="36"/>
      <c r="E7" s="36"/>
      <c r="F7" s="36"/>
      <c r="G7" s="36"/>
      <c r="H7" s="36"/>
      <c r="I7" s="36"/>
      <c r="J7" s="36"/>
      <c r="K7" s="36"/>
      <c r="L7" s="36"/>
      <c r="M7" s="36"/>
      <c r="N7" s="33"/>
      <c r="O7" s="33"/>
      <c r="P7" s="33"/>
      <c r="Q7" s="36"/>
      <c r="R7" s="36"/>
      <c r="S7" s="36"/>
      <c r="T7" s="36"/>
      <c r="U7" s="36"/>
      <c r="V7" s="36"/>
      <c r="W7" s="36"/>
      <c r="X7" s="36"/>
    </row>
    <row r="8" spans="1:26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8"/>
      <c r="O8" s="36"/>
      <c r="P8" s="36"/>
      <c r="Q8" s="36"/>
      <c r="R8" s="36"/>
      <c r="S8" s="36"/>
      <c r="T8" s="36"/>
      <c r="U8" s="36"/>
      <c r="V8" s="36"/>
      <c r="W8" s="40"/>
      <c r="X8" s="36"/>
    </row>
    <row r="9" spans="1:26" x14ac:dyDescent="0.2">
      <c r="A9" s="36"/>
      <c r="B9" s="39" t="s">
        <v>7</v>
      </c>
      <c r="C9" s="39"/>
      <c r="D9" s="39" t="s">
        <v>8</v>
      </c>
      <c r="E9" s="39"/>
      <c r="F9" s="39" t="s">
        <v>9</v>
      </c>
      <c r="G9" s="59"/>
      <c r="H9" s="60" t="s">
        <v>10</v>
      </c>
      <c r="I9" s="60" t="s">
        <v>12</v>
      </c>
      <c r="J9" s="39" t="s">
        <v>13</v>
      </c>
      <c r="K9" s="39"/>
      <c r="L9" s="39" t="s">
        <v>14</v>
      </c>
      <c r="M9" s="39"/>
      <c r="N9" s="39" t="s">
        <v>15</v>
      </c>
      <c r="O9" s="39"/>
      <c r="P9" s="39" t="s">
        <v>17</v>
      </c>
      <c r="Q9" s="39"/>
      <c r="R9" s="39" t="s">
        <v>126</v>
      </c>
      <c r="S9" s="39"/>
      <c r="T9" s="61" t="s">
        <v>50</v>
      </c>
      <c r="U9" s="39"/>
      <c r="V9" s="39" t="s">
        <v>22</v>
      </c>
      <c r="Y9" s="60" t="s">
        <v>127</v>
      </c>
      <c r="Z9" s="60" t="s">
        <v>128</v>
      </c>
    </row>
    <row r="10" spans="1:26" x14ac:dyDescent="0.2">
      <c r="A10" s="40"/>
      <c r="B10" s="41" t="s">
        <v>23</v>
      </c>
      <c r="C10" s="62" t="s">
        <v>129</v>
      </c>
      <c r="D10" s="41" t="s">
        <v>23</v>
      </c>
      <c r="E10" s="62" t="s">
        <v>129</v>
      </c>
      <c r="F10" s="41" t="s">
        <v>23</v>
      </c>
      <c r="G10" s="62" t="s">
        <v>129</v>
      </c>
      <c r="H10" s="63" t="s">
        <v>51</v>
      </c>
      <c r="I10" s="63" t="s">
        <v>51</v>
      </c>
      <c r="J10" s="41" t="s">
        <v>24</v>
      </c>
      <c r="K10" s="62" t="s">
        <v>129</v>
      </c>
      <c r="L10" s="41" t="s">
        <v>25</v>
      </c>
      <c r="M10" s="62" t="s">
        <v>129</v>
      </c>
      <c r="N10" s="41" t="s">
        <v>26</v>
      </c>
      <c r="O10" s="62" t="s">
        <v>129</v>
      </c>
      <c r="P10" s="41" t="s">
        <v>27</v>
      </c>
      <c r="Q10" s="62" t="s">
        <v>129</v>
      </c>
      <c r="R10" s="62"/>
      <c r="S10" s="62" t="s">
        <v>129</v>
      </c>
      <c r="T10" s="41" t="s">
        <v>23</v>
      </c>
      <c r="U10" s="62" t="s">
        <v>129</v>
      </c>
      <c r="V10" s="41" t="s">
        <v>27</v>
      </c>
      <c r="W10" s="62" t="s">
        <v>129</v>
      </c>
      <c r="Y10" s="64" t="s">
        <v>52</v>
      </c>
      <c r="Z10" s="64" t="s">
        <v>52</v>
      </c>
    </row>
    <row r="11" spans="1:26" x14ac:dyDescent="0.2">
      <c r="A11" s="33" t="s">
        <v>28</v>
      </c>
      <c r="B11" s="56">
        <f>AVERAGE('2022:2024'!B11)</f>
        <v>2.3391612903225805</v>
      </c>
      <c r="C11" s="65">
        <f>STDEV('2022:2024'!B11)/SQRT(1+$E$1-$C$1)</f>
        <v>0.37627323081075781</v>
      </c>
      <c r="D11" s="56">
        <f>AVERAGE('2022:2024'!C11)</f>
        <v>9.5006451612903255</v>
      </c>
      <c r="E11" s="65">
        <f>STDEV('2022:2024'!C11)/SQRT(1+$E$1-$C$1)</f>
        <v>0.73432015084725666</v>
      </c>
      <c r="F11" s="56">
        <f>AVERAGE('2022:2024'!D11)</f>
        <v>5.5858387096774198</v>
      </c>
      <c r="G11" s="65">
        <f>STDEV('2022:2024'!D11)/SQRT(1+$E$1-$C$1)</f>
        <v>0.58311025177932119</v>
      </c>
      <c r="H11" s="56">
        <f>MAX('2022:2024'!E11)</f>
        <v>19.7</v>
      </c>
      <c r="I11" s="56">
        <f>MIN('2022:2024'!G11)</f>
        <v>-5</v>
      </c>
      <c r="J11" s="56">
        <f>AVERAGE('2022:2024'!I11)</f>
        <v>82.052951612903229</v>
      </c>
      <c r="K11" s="65">
        <f>STDEV('2022:2024'!I11)/SQRT(1+$E$1-$C$1)</f>
        <v>0.12006450529545855</v>
      </c>
      <c r="L11" s="56">
        <f>AVERAGE('2022:2024'!J11)</f>
        <v>185.81649999999996</v>
      </c>
      <c r="M11" s="65">
        <f>STDEV('2022:2024'!J11)/SQRT(1+$E$1-$C$1)</f>
        <v>4.8038576338882857</v>
      </c>
      <c r="N11" s="56">
        <f>AVERAGE('2022:2024'!K11)</f>
        <v>3.4180322580645157</v>
      </c>
      <c r="O11" s="65">
        <f>STDEV('2022:2024'!K11)/SQRT(1+$E$1-$C$1)</f>
        <v>0.34132190942717466</v>
      </c>
      <c r="P11" s="56">
        <f>AVERAGE('2022:2024'!N11)</f>
        <v>34.800000000000004</v>
      </c>
      <c r="Q11" s="65">
        <f>STDEV('2022:2024'!N11)/SQRT(1+$E$1-$C$1)</f>
        <v>10.287856919689355</v>
      </c>
      <c r="R11" s="56">
        <f>AVERAGE('2022:2024'!O11)</f>
        <v>12.5</v>
      </c>
      <c r="S11" s="65">
        <f>STDEV('2022:2024'!O11)/SQRT(1+$E$1-$C$1)</f>
        <v>2.0412414523193152</v>
      </c>
      <c r="T11" s="56">
        <f>AVERAGE('2022:2024'!R11)</f>
        <v>5.449596774193548</v>
      </c>
      <c r="U11" s="65">
        <f>STDEV('2022:2024'!R11)/SQRT(1+$E$1-$C$1)</f>
        <v>0.53105201009533021</v>
      </c>
      <c r="V11" s="56">
        <f>AVERAGE('2022:2024'!S11)</f>
        <v>6.4168064516129029</v>
      </c>
      <c r="W11" s="65">
        <f>STDEV('2022:2024'!S11)/SQRT(1+$E$1-$C$1)</f>
        <v>0.39452588018440055</v>
      </c>
      <c r="Y11" s="32">
        <f>MAX('2022:2024'!N11)</f>
        <v>47.400000000000006</v>
      </c>
      <c r="Z11" s="32">
        <f>MIN('2022:2024'!N11)</f>
        <v>22.2</v>
      </c>
    </row>
    <row r="12" spans="1:26" x14ac:dyDescent="0.2">
      <c r="A12" s="33" t="s">
        <v>29</v>
      </c>
      <c r="B12" s="56">
        <f>AVERAGE('2022:2024'!B12)</f>
        <v>2.2989285714285712</v>
      </c>
      <c r="C12" s="65">
        <f>STDEV('2022:2024'!B12)/SQRT(1+$E$1-$C$1)</f>
        <v>1.3072693472496415</v>
      </c>
      <c r="D12" s="56">
        <f>AVERAGE('2022:2024'!C12)</f>
        <v>11.464857142857143</v>
      </c>
      <c r="E12" s="65">
        <f>STDEV('2022:2024'!C12)/SQRT(1+$E$1-$C$1)</f>
        <v>1.58003752646385</v>
      </c>
      <c r="F12" s="56">
        <f>AVERAGE('2022:2024'!D12)</f>
        <v>6.4943392857142852</v>
      </c>
      <c r="G12" s="65">
        <f>STDEV('2022:2024'!D12)/SQRT(1+$E$1-$C$1)</f>
        <v>1.3926661414370289</v>
      </c>
      <c r="H12" s="56">
        <f>MAX('2022:2024'!E12)</f>
        <v>18.8</v>
      </c>
      <c r="I12" s="56">
        <f>MIN('2022:2024'!G12)</f>
        <v>-2.4209999999999998</v>
      </c>
      <c r="J12" s="56">
        <f>AVERAGE('2022:2024'!I12)</f>
        <v>74.470053571428565</v>
      </c>
      <c r="K12" s="65">
        <f>STDEV('2022:2024'!I12)/SQRT(1+$E$1-$C$1)</f>
        <v>2.147342266951656</v>
      </c>
      <c r="L12" s="56">
        <f>AVERAGE('2022:2024'!J12)</f>
        <v>278.21100000000001</v>
      </c>
      <c r="M12" s="65">
        <f>STDEV('2022:2024'!J12)/SQRT(1+$E$1-$C$1)</f>
        <v>6.8675527421831051</v>
      </c>
      <c r="N12" s="56">
        <f>AVERAGE('2022:2024'!K12)</f>
        <v>3.4164464285714287</v>
      </c>
      <c r="O12" s="65">
        <f>STDEV('2022:2024'!K12)/SQRT(1+$E$1-$C$1)</f>
        <v>0.1498708634885019</v>
      </c>
      <c r="P12" s="56">
        <f>AVERAGE('2022:2024'!N12)</f>
        <v>43.4</v>
      </c>
      <c r="Q12" s="65">
        <f>STDEV('2022:2024'!N12)/SQRT(1+$E$1-$C$1)</f>
        <v>14.533639140513529</v>
      </c>
      <c r="R12" s="56">
        <f>AVERAGE('2022:2024'!O12)</f>
        <v>9</v>
      </c>
      <c r="S12" s="65">
        <f>STDEV('2022:2024'!O12)/SQRT(1+$E$1-$C$1)</f>
        <v>1.6329931618554523</v>
      </c>
      <c r="T12" s="56">
        <f>AVERAGE('2022:2024'!R12)</f>
        <v>5.9785714285714295</v>
      </c>
      <c r="U12" s="65">
        <f>STDEV('2022:2024'!R12)/SQRT(1+$E$1-$C$1)</f>
        <v>1.4055405428827279</v>
      </c>
      <c r="V12" s="56">
        <f>AVERAGE('2022:2024'!S12)</f>
        <v>6.7364285714285721</v>
      </c>
      <c r="W12" s="65">
        <f>STDEV('2022:2024'!S12)/SQRT(1+$E$1-$C$1)</f>
        <v>1.3583003835576235</v>
      </c>
      <c r="Y12" s="32">
        <f>MAX('2022:2024'!N12)</f>
        <v>61.2</v>
      </c>
      <c r="Z12" s="32">
        <f>MIN('2022:2024'!N12)</f>
        <v>25.599999999999998</v>
      </c>
    </row>
    <row r="13" spans="1:26" x14ac:dyDescent="0.2">
      <c r="A13" s="33" t="s">
        <v>30</v>
      </c>
      <c r="B13" s="56">
        <f>AVERAGE('2022:2024'!B13)</f>
        <v>5.2701451612903218</v>
      </c>
      <c r="C13" s="65">
        <f>STDEV('2022:2024'!B13)/SQRT(1+$E$1-$C$1)</f>
        <v>0.62882089101157834</v>
      </c>
      <c r="D13" s="56">
        <f>AVERAGE('2022:2024'!C13)</f>
        <v>16.075596774193549</v>
      </c>
      <c r="E13" s="65">
        <f>STDEV('2022:2024'!C13)/SQRT(1+$E$1-$C$1)</f>
        <v>0.71492177240037824</v>
      </c>
      <c r="F13" s="56">
        <f>AVERAGE('2022:2024'!D13)</f>
        <v>10.332596774193547</v>
      </c>
      <c r="G13" s="65">
        <f>STDEV('2022:2024'!D13)/SQRT(1+$E$1-$C$1)</f>
        <v>0.67981241942048598</v>
      </c>
      <c r="H13" s="56">
        <f>MAX('2022:2024'!E13)</f>
        <v>23.48</v>
      </c>
      <c r="I13" s="56">
        <f>MIN('2022:2024'!G13)</f>
        <v>-1.05</v>
      </c>
      <c r="J13" s="56">
        <f>AVERAGE('2022:2024'!I13)</f>
        <v>66.401322580645171</v>
      </c>
      <c r="K13" s="65">
        <f>STDEV('2022:2024'!I13)/SQRT(1+$E$1-$C$1)</f>
        <v>5.3061478934554467</v>
      </c>
      <c r="L13" s="56">
        <f>AVERAGE('2022:2024'!J13)</f>
        <v>455.08849999999995</v>
      </c>
      <c r="M13" s="65">
        <f>STDEV('2022:2024'!J13)/SQRT(1+$E$1-$C$1)</f>
        <v>6.2776339624628026</v>
      </c>
      <c r="N13" s="56">
        <f>AVERAGE('2022:2024'!K13)</f>
        <v>3.6591290322580639</v>
      </c>
      <c r="O13" s="65">
        <f>STDEV('2022:2024'!K13)/SQRT(1+$E$1-$C$1)</f>
        <v>0.21157796885781985</v>
      </c>
      <c r="P13" s="56">
        <f>AVERAGE('2022:2024'!N13)</f>
        <v>15.600000000000001</v>
      </c>
      <c r="Q13" s="65">
        <f>STDEV('2022:2024'!N13)/SQRT(1+$E$1-$C$1)</f>
        <v>8.3282651254628028</v>
      </c>
      <c r="R13" s="56">
        <f>AVERAGE('2022:2024'!O13)</f>
        <v>10</v>
      </c>
      <c r="S13" s="65">
        <f>STDEV('2022:2024'!O13)/SQRT(1+$E$1-$C$1)</f>
        <v>4.0824829046386304</v>
      </c>
      <c r="T13" s="56">
        <f>AVERAGE('2022:2024'!R13)</f>
        <v>9.7961935483870946</v>
      </c>
      <c r="U13" s="65">
        <f>STDEV('2022:2024'!R13)/SQRT(1+$E$1-$C$1)</f>
        <v>0.16019136145814214</v>
      </c>
      <c r="V13" s="56">
        <f>AVERAGE('2022:2024'!S13)</f>
        <v>9.744483870967743</v>
      </c>
      <c r="W13" s="65">
        <f>STDEV('2022:2024'!S13)/SQRT(1+$E$1-$C$1)</f>
        <v>0.12697838763395317</v>
      </c>
      <c r="Y13" s="32">
        <f>MAX('2022:2024'!N13)</f>
        <v>25.8</v>
      </c>
      <c r="Z13" s="32">
        <f>MIN('2022:2024'!N13)</f>
        <v>5.4</v>
      </c>
    </row>
    <row r="14" spans="1:26" x14ac:dyDescent="0.2">
      <c r="A14" s="33" t="s">
        <v>31</v>
      </c>
      <c r="B14" s="56">
        <f>AVERAGE('2022:2024'!B14)</f>
        <v>6.536083333333333</v>
      </c>
      <c r="C14" s="65">
        <f>STDEV('2022:2024'!B14)/SQRT(1+$E$1-$C$1)</f>
        <v>0.60100952494455429</v>
      </c>
      <c r="D14" s="56">
        <f>AVERAGE('2022:2024'!C14)</f>
        <v>19.222000000000001</v>
      </c>
      <c r="E14" s="65">
        <f>STDEV('2022:2024'!C14)/SQRT(1+$E$1-$C$1)</f>
        <v>0.91610916380090857</v>
      </c>
      <c r="F14" s="56">
        <f>AVERAGE('2022:2024'!D14)</f>
        <v>12.379916666666665</v>
      </c>
      <c r="G14" s="65">
        <f>STDEV('2022:2024'!D14)/SQRT(1+$E$1-$C$1)</f>
        <v>0.71844894983465335</v>
      </c>
      <c r="H14" s="56">
        <f>MAX('2022:2024'!E14)</f>
        <v>27.9</v>
      </c>
      <c r="I14" s="56">
        <f>MIN('2022:2024'!G14)</f>
        <v>-0.85199999999999998</v>
      </c>
      <c r="J14" s="56">
        <f>AVERAGE('2022:2024'!I14)</f>
        <v>59.97526666666667</v>
      </c>
      <c r="K14" s="65">
        <f>STDEV('2022:2024'!I14)/SQRT(1+$E$1-$C$1)</f>
        <v>2.877932715348654</v>
      </c>
      <c r="L14" s="56">
        <f>AVERAGE('2022:2024'!J14)</f>
        <v>616.97700000000009</v>
      </c>
      <c r="M14" s="65">
        <f>STDEV('2022:2024'!J14)/SQRT(1+$E$1-$C$1)</f>
        <v>7.6562884393592956</v>
      </c>
      <c r="N14" s="56">
        <f>AVERAGE('2022:2024'!K14)</f>
        <v>3.0383500000000003</v>
      </c>
      <c r="O14" s="65">
        <f>STDEV('2022:2024'!K14)/SQRT(1+$E$1-$C$1)</f>
        <v>0.11296230197135125</v>
      </c>
      <c r="P14" s="56">
        <f>AVERAGE('2022:2024'!N14)</f>
        <v>24.2</v>
      </c>
      <c r="Q14" s="65">
        <f>STDEV('2022:2024'!N14)/SQRT(1+$E$1-$C$1)</f>
        <v>1.3063945294843631</v>
      </c>
      <c r="R14" s="56">
        <f>AVERAGE('2022:2024'!O14)</f>
        <v>7.5</v>
      </c>
      <c r="S14" s="65">
        <f>STDEV('2022:2024'!O14)/SQRT(1+$E$1-$C$1)</f>
        <v>0.40824829046386307</v>
      </c>
      <c r="T14" s="56">
        <f>AVERAGE('2022:2024'!R14)</f>
        <v>14.695633333333333</v>
      </c>
      <c r="U14" s="65">
        <f>STDEV('2022:2024'!R14)/SQRT(1+$E$1-$C$1)</f>
        <v>0.81293121252434297</v>
      </c>
      <c r="V14" s="56">
        <f>AVERAGE('2022:2024'!S14)</f>
        <v>14.258483333333334</v>
      </c>
      <c r="W14" s="65">
        <f>STDEV('2022:2024'!S14)/SQRT(1+$E$1-$C$1)</f>
        <v>0.70094870645010454</v>
      </c>
      <c r="Y14" s="32">
        <f>MAX('2022:2024'!N14)</f>
        <v>25.8</v>
      </c>
      <c r="Z14" s="32">
        <f>MIN('2022:2024'!N14)</f>
        <v>22.599999999999998</v>
      </c>
    </row>
    <row r="15" spans="1:26" x14ac:dyDescent="0.2">
      <c r="A15" s="33" t="s">
        <v>32</v>
      </c>
      <c r="B15" s="56">
        <f>AVERAGE('2022:2024'!B15)</f>
        <v>9.0009516129032257</v>
      </c>
      <c r="C15" s="65">
        <f>STDEV('2022:2024'!B15)/SQRT(1+$E$1-$C$1)</f>
        <v>0.49067493723848576</v>
      </c>
      <c r="D15" s="56">
        <f>AVERAGE('2022:2024'!C15)</f>
        <v>20.313709677419354</v>
      </c>
      <c r="E15" s="65">
        <f>STDEV('2022:2024'!C15)/SQRT(1+$E$1-$C$1)</f>
        <v>9.2843562831297563E-2</v>
      </c>
      <c r="F15" s="56">
        <f>AVERAGE('2022:2024'!D15)</f>
        <v>13.896919354838708</v>
      </c>
      <c r="G15" s="65">
        <f>STDEV('2022:2024'!D15)/SQRT(1+$E$1-$C$1)</f>
        <v>0.3240832961298441</v>
      </c>
      <c r="H15" s="56">
        <f>MAX('2022:2024'!E15)</f>
        <v>26.94</v>
      </c>
      <c r="I15" s="56">
        <f>MIN('2022:2024'!G15)</f>
        <v>2.2999999999999998</v>
      </c>
      <c r="J15" s="56">
        <f>AVERAGE('2022:2024'!I15)</f>
        <v>67.227354838709687</v>
      </c>
      <c r="K15" s="65">
        <f>STDEV('2022:2024'!I15)/SQRT(1+$E$1-$C$1)</f>
        <v>2.3455049524121185</v>
      </c>
      <c r="L15" s="56">
        <f>AVERAGE('2022:2024'!J15)</f>
        <v>672.53250000000003</v>
      </c>
      <c r="M15" s="65">
        <f>STDEV('2022:2024'!J15)/SQRT(1+$E$1-$C$1)</f>
        <v>13.608956762612936</v>
      </c>
      <c r="N15" s="56">
        <f>AVERAGE('2022:2024'!K15)</f>
        <v>2.7631612903225804</v>
      </c>
      <c r="O15" s="65">
        <f>STDEV('2022:2024'!K15)/SQRT(1+$E$1-$C$1)</f>
        <v>0.1332206356881431</v>
      </c>
      <c r="P15" s="56">
        <f>AVERAGE('2022:2024'!N15)</f>
        <v>50.8</v>
      </c>
      <c r="Q15" s="65">
        <f>STDEV('2022:2024'!N15)/SQRT(1+$E$1-$C$1)</f>
        <v>15.513435037626806</v>
      </c>
      <c r="R15" s="56">
        <f>AVERAGE('2022:2024'!O15)</f>
        <v>12.5</v>
      </c>
      <c r="S15" s="65">
        <f>STDEV('2022:2024'!O15)/SQRT(1+$E$1-$C$1)</f>
        <v>2.8577380332470415</v>
      </c>
      <c r="T15" s="56">
        <f>AVERAGE('2022:2024'!R15)</f>
        <v>17.752177419354837</v>
      </c>
      <c r="U15" s="65">
        <f>STDEV('2022:2024'!R15)/SQRT(1+$E$1-$C$1)</f>
        <v>0.85909926543258452</v>
      </c>
      <c r="V15" s="56">
        <f>AVERAGE('2022:2024'!S15)</f>
        <v>17.257193548387097</v>
      </c>
      <c r="W15" s="65">
        <f>STDEV('2022:2024'!S15)/SQRT(1+$E$1-$C$1)</f>
        <v>0.86319491763691558</v>
      </c>
      <c r="Y15" s="32">
        <f>MAX('2022:2024'!N15)</f>
        <v>69.8</v>
      </c>
      <c r="Z15" s="32">
        <f>MIN('2022:2024'!N15)</f>
        <v>31.800000000000004</v>
      </c>
    </row>
    <row r="16" spans="1:26" x14ac:dyDescent="0.2">
      <c r="A16" s="33" t="s">
        <v>33</v>
      </c>
      <c r="B16" s="56">
        <f>AVERAGE('2022:2024'!B16)</f>
        <v>13.296833333333332</v>
      </c>
      <c r="C16" s="65">
        <f>STDEV('2022:2024'!B16)/SQRT(1+$E$1-$C$1)</f>
        <v>0.97721032460699997</v>
      </c>
      <c r="D16" s="56">
        <f>AVERAGE('2022:2024'!C16)</f>
        <v>24.924666666666667</v>
      </c>
      <c r="E16" s="65">
        <f>STDEV('2022:2024'!C16)/SQRT(1+$E$1-$C$1)</f>
        <v>0.26508922327453416</v>
      </c>
      <c r="F16" s="56">
        <f>AVERAGE('2022:2024'!D16)</f>
        <v>18.132283333333334</v>
      </c>
      <c r="G16" s="65">
        <f>STDEV('2022:2024'!D16)/SQRT(1+$E$1-$C$1)</f>
        <v>0.59790683793702637</v>
      </c>
      <c r="H16" s="56">
        <f>MAX('2022:2024'!E16)</f>
        <v>33.64</v>
      </c>
      <c r="I16" s="56">
        <f>MIN('2022:2024'!G16)</f>
        <v>5.6</v>
      </c>
      <c r="J16" s="56">
        <f>AVERAGE('2022:2024'!I16)</f>
        <v>72.619616666666658</v>
      </c>
      <c r="K16" s="65">
        <f>STDEV('2022:2024'!I16)/SQRT(1+$E$1-$C$1)</f>
        <v>1.1591121545613399</v>
      </c>
      <c r="L16" s="56">
        <f>AVERAGE('2022:2024'!J16)</f>
        <v>641.16599999999994</v>
      </c>
      <c r="M16" s="65">
        <f>STDEV('2022:2024'!J16)/SQRT(1+$E$1-$C$1)</f>
        <v>10.723866093904718</v>
      </c>
      <c r="N16" s="56">
        <f>AVERAGE('2022:2024'!K16)</f>
        <v>2.3516166666666667</v>
      </c>
      <c r="O16" s="65">
        <f>STDEV('2022:2024'!K16)/SQRT(1+$E$1-$C$1)</f>
        <v>4.2144831852219442E-2</v>
      </c>
      <c r="P16" s="56">
        <f>AVERAGE('2022:2024'!N16)</f>
        <v>62.099999999999994</v>
      </c>
      <c r="Q16" s="65">
        <f>STDEV('2022:2024'!N16)/SQRT(1+$E$1-$C$1)</f>
        <v>16.574880592832834</v>
      </c>
      <c r="R16" s="56">
        <f>AVERAGE('2022:2024'!O16)</f>
        <v>10</v>
      </c>
      <c r="S16" s="65">
        <f>STDEV('2022:2024'!O16)/SQRT(1+$E$1-$C$1)</f>
        <v>1.6329931618554523</v>
      </c>
      <c r="T16" s="56">
        <f>AVERAGE('2022:2024'!R16)</f>
        <v>21.758299999999998</v>
      </c>
      <c r="U16" s="65">
        <f>STDEV('2022:2024'!R16)/SQRT(1+$E$1-$C$1)</f>
        <v>0.2109010668536318</v>
      </c>
      <c r="V16" s="56">
        <f>AVERAGE('2022:2024'!S16)</f>
        <v>20.899933333333337</v>
      </c>
      <c r="W16" s="65">
        <f>STDEV('2022:2024'!S16)/SQRT(1+$E$1-$C$1)</f>
        <v>0.32654419926569667</v>
      </c>
      <c r="Y16" s="32">
        <f>MAX('2022:2024'!N16)</f>
        <v>82.399999999999991</v>
      </c>
      <c r="Z16" s="32">
        <f>MIN('2022:2024'!N16)</f>
        <v>41.8</v>
      </c>
    </row>
    <row r="17" spans="1:26" x14ac:dyDescent="0.2">
      <c r="A17" s="33" t="s">
        <v>34</v>
      </c>
      <c r="B17" s="56">
        <f>AVERAGE('2022:2024'!B17)</f>
        <v>14.705806451612903</v>
      </c>
      <c r="C17" s="65">
        <f>STDEV('2022:2024'!B17)/SQRT(1+$E$1-$C$1)</f>
        <v>4.7409478892578042E-3</v>
      </c>
      <c r="D17" s="56">
        <f>AVERAGE('2022:2024'!C17)</f>
        <v>29.668387096774193</v>
      </c>
      <c r="E17" s="65">
        <f>STDEV('2022:2024'!C17)/SQRT(1+$E$1-$C$1)</f>
        <v>0.43406011786093279</v>
      </c>
      <c r="F17" s="56">
        <f>AVERAGE('2022:2024'!D17)</f>
        <v>21.1171935483871</v>
      </c>
      <c r="G17" s="65">
        <f>STDEV('2022:2024'!D17)/SQRT(1+$E$1-$C$1)</f>
        <v>0.31256015889900968</v>
      </c>
      <c r="H17" s="56">
        <f>MAX('2022:2024'!E17)</f>
        <v>37.9</v>
      </c>
      <c r="I17" s="56">
        <f>MIN('2022:2024'!G17)</f>
        <v>9.4</v>
      </c>
      <c r="J17" s="56">
        <f>AVERAGE('2022:2024'!I17)</f>
        <v>64.600403225806446</v>
      </c>
      <c r="K17" s="65">
        <f>STDEV('2022:2024'!I17)/SQRT(1+$E$1-$C$1)</f>
        <v>0.98012512960557419</v>
      </c>
      <c r="L17" s="56">
        <f>AVERAGE('2022:2024'!J17)</f>
        <v>812.726</v>
      </c>
      <c r="M17" s="65">
        <f>STDEV('2022:2024'!J17)/SQRT(1+$E$1-$C$1)</f>
        <v>12.268677625019976</v>
      </c>
      <c r="N17" s="56">
        <f>AVERAGE('2022:2024'!K17)</f>
        <v>2.6505000000000001</v>
      </c>
      <c r="O17" s="65">
        <f>STDEV('2022:2024'!K17)/SQRT(1+$E$1-$C$1)</f>
        <v>4.0416580755922707E-2</v>
      </c>
      <c r="P17" s="56">
        <f>AVERAGE('2022:2024'!N17)</f>
        <v>15.5</v>
      </c>
      <c r="Q17" s="65">
        <f>STDEV('2022:2024'!N17)/SQRT(1+$E$1-$C$1)</f>
        <v>1.2247448713915889</v>
      </c>
      <c r="R17" s="56">
        <f>AVERAGE('2022:2024'!O17)</f>
        <v>4.5</v>
      </c>
      <c r="S17" s="65">
        <f>STDEV('2022:2024'!O17)/SQRT(1+$E$1-$C$1)</f>
        <v>1.2247448713915889</v>
      </c>
      <c r="T17" s="56">
        <f>AVERAGE('2022:2024'!R17)</f>
        <v>26.773225806451613</v>
      </c>
      <c r="U17" s="65">
        <f>STDEV('2022:2024'!R17)/SQRT(1+$E$1-$C$1)</f>
        <v>0.30473759488173646</v>
      </c>
      <c r="V17" s="56">
        <f>AVERAGE('2022:2024'!S17)</f>
        <v>25.464661290322582</v>
      </c>
      <c r="W17" s="65">
        <f>STDEV('2022:2024'!S17)/SQRT(1+$E$1-$C$1)</f>
        <v>0.37939435483785472</v>
      </c>
      <c r="Y17" s="32">
        <f>MAX('2022:2024'!N17)</f>
        <v>17</v>
      </c>
      <c r="Z17" s="32">
        <f>MIN('2022:2024'!N17)</f>
        <v>14</v>
      </c>
    </row>
    <row r="18" spans="1:26" x14ac:dyDescent="0.2">
      <c r="A18" s="33" t="s">
        <v>35</v>
      </c>
      <c r="B18" s="56">
        <f>AVERAGE('2022:2024'!B18)</f>
        <v>15.521612903225808</v>
      </c>
      <c r="C18" s="65">
        <f>STDEV('2022:2024'!B18)/SQRT(1+$E$1-$C$1)</f>
        <v>1.7646861587793418E-2</v>
      </c>
      <c r="D18" s="56">
        <f>AVERAGE('2022:2024'!C18)</f>
        <v>30.3791935483871</v>
      </c>
      <c r="E18" s="65">
        <f>STDEV('2022:2024'!C18)/SQRT(1+$E$1-$C$1)</f>
        <v>0.22796057767514571</v>
      </c>
      <c r="F18" s="56">
        <f>AVERAGE('2022:2024'!D18)</f>
        <v>21.797580645161293</v>
      </c>
      <c r="G18" s="65">
        <f>STDEV('2022:2024'!D18)/SQRT(1+$E$1-$C$1)</f>
        <v>0.24297357932446281</v>
      </c>
      <c r="H18" s="56">
        <f>MAX('2022:2024'!E18)</f>
        <v>40.72</v>
      </c>
      <c r="I18" s="56">
        <f>MIN('2022:2024'!G18)</f>
        <v>9.26</v>
      </c>
      <c r="J18" s="56">
        <f>AVERAGE('2022:2024'!I18)</f>
        <v>62.905951612903223</v>
      </c>
      <c r="K18" s="65">
        <f>STDEV('2022:2024'!I18)/SQRT(1+$E$1-$C$1)</f>
        <v>2.6079295873822348</v>
      </c>
      <c r="L18" s="56">
        <f>AVERAGE('2022:2024'!J18)</f>
        <v>716.72</v>
      </c>
      <c r="M18" s="65">
        <f>STDEV('2022:2024'!J18)/SQRT(1+$E$1-$C$1)</f>
        <v>22.306686590945517</v>
      </c>
      <c r="N18" s="56">
        <f>AVERAGE('2022:2024'!K18)</f>
        <v>2.6566935483870968</v>
      </c>
      <c r="O18" s="65">
        <f>STDEV('2022:2024'!K18)/SQRT(1+$E$1-$C$1)</f>
        <v>4.6290088418725076E-2</v>
      </c>
      <c r="P18" s="56">
        <f>AVERAGE('2022:2024'!N18)</f>
        <v>20</v>
      </c>
      <c r="Q18" s="65">
        <f>STDEV('2022:2024'!N18)/SQRT(1+$E$1-$C$1)</f>
        <v>14.53363914051352</v>
      </c>
      <c r="R18" s="56">
        <f>AVERAGE('2022:2024'!O18)</f>
        <v>5</v>
      </c>
      <c r="S18" s="65">
        <f>STDEV('2022:2024'!O18)/SQRT(1+$E$1-$C$1)</f>
        <v>2.4494897427831779</v>
      </c>
      <c r="T18" s="56">
        <f>AVERAGE('2022:2024'!R18)</f>
        <v>27.312629032258066</v>
      </c>
      <c r="U18" s="65">
        <f>STDEV('2022:2024'!R18)/SQRT(1+$E$1-$C$1)</f>
        <v>0.66350882640131614</v>
      </c>
      <c r="V18" s="56">
        <f>AVERAGE('2022:2024'!S18)</f>
        <v>26.959612903225803</v>
      </c>
      <c r="W18" s="65">
        <f>STDEV('2022:2024'!S18)/SQRT(1+$E$1-$C$1)</f>
        <v>0.53857168021968038</v>
      </c>
      <c r="Y18" s="32">
        <f>MAX('2022:2024'!N18)</f>
        <v>37.799999999999997</v>
      </c>
      <c r="Z18" s="32">
        <f>MIN('2022:2024'!N18)</f>
        <v>2.2000000000000002</v>
      </c>
    </row>
    <row r="19" spans="1:26" x14ac:dyDescent="0.2">
      <c r="A19" s="33" t="s">
        <v>36</v>
      </c>
      <c r="B19" s="56">
        <f>AVERAGE('2022:2024'!B19)</f>
        <v>12.631044444444441</v>
      </c>
      <c r="C19" s="65">
        <f>STDEV('2022:2024'!B19)/SQRT(1+$E$1-$C$1)</f>
        <v>0.84149837818847106</v>
      </c>
      <c r="D19" s="56">
        <f>AVERAGE('2022:2024'!C19)</f>
        <v>23.65988888888889</v>
      </c>
      <c r="E19" s="65">
        <f>STDEV('2022:2024'!C19)/SQRT(1+$E$1-$C$1)</f>
        <v>1.1299513318482712</v>
      </c>
      <c r="F19" s="56">
        <f>AVERAGE('2022:2024'!D19)</f>
        <v>17.603233333333332</v>
      </c>
      <c r="G19" s="65">
        <f>STDEV('2022:2024'!D19)/SQRT(1+$E$1-$C$1)</f>
        <v>0.99268180777199666</v>
      </c>
      <c r="H19" s="56">
        <f>MAX('2022:2024'!E19)</f>
        <v>31.35</v>
      </c>
      <c r="I19" s="56">
        <f>MIN('2022:2024'!G19)</f>
        <v>4.5999999999999996</v>
      </c>
      <c r="J19" s="56">
        <f>AVERAGE('2022:2024'!I19)</f>
        <v>69.759066666666669</v>
      </c>
      <c r="K19" s="65">
        <f>STDEV('2022:2024'!I19)/SQRT(1+$E$1-$C$1)</f>
        <v>3.5160520784180891</v>
      </c>
      <c r="L19" s="56">
        <f>AVERAGE('2022:2024'!J19)</f>
        <v>479.779</v>
      </c>
      <c r="M19" s="65">
        <f>STDEV('2022:2024'!J19)/SQRT(1+$E$1-$C$1)</f>
        <v>13.515308764508456</v>
      </c>
      <c r="N19" s="56">
        <f>AVERAGE('2022:2024'!K19)</f>
        <v>2.5439222222222226</v>
      </c>
      <c r="O19" s="65">
        <f>STDEV('2022:2024'!K19)/SQRT(1+$E$1-$C$1)</f>
        <v>0.13419277776742797</v>
      </c>
      <c r="P19" s="56">
        <f>AVERAGE('2022:2024'!N19)</f>
        <v>40.666666666666664</v>
      </c>
      <c r="Q19" s="65">
        <f>STDEV('2022:2024'!N19)/SQRT(1+$E$1-$C$1)</f>
        <v>17.900962109463407</v>
      </c>
      <c r="R19" s="56">
        <f>AVERAGE('2022:2024'!O19)</f>
        <v>10.333333333333334</v>
      </c>
      <c r="S19" s="65">
        <f>STDEV('2022:2024'!O19)/SQRT(1+$E$1-$C$1)</f>
        <v>2.9059326290271161</v>
      </c>
      <c r="T19" s="56">
        <f>AVERAGE('2022:2024'!R19)</f>
        <v>20.709055555555555</v>
      </c>
      <c r="U19" s="65">
        <f>STDEV('2022:2024'!R19)/SQRT(1+$E$1-$C$1)</f>
        <v>1.0887486290051065</v>
      </c>
      <c r="V19" s="56">
        <f>AVERAGE('2022:2024'!S19)</f>
        <v>21.64651111111111</v>
      </c>
      <c r="W19" s="65">
        <f>STDEV('2022:2024'!S19)/SQRT(1+$E$1-$C$1)</f>
        <v>0.9609923962649306</v>
      </c>
      <c r="Y19" s="32">
        <f>MAX('2022:2024'!N19)</f>
        <v>72</v>
      </c>
      <c r="Z19" s="32">
        <f>MIN('2022:2024'!N19)</f>
        <v>10</v>
      </c>
    </row>
    <row r="20" spans="1:26" x14ac:dyDescent="0.2">
      <c r="A20" s="33" t="s">
        <v>37</v>
      </c>
      <c r="B20" s="56">
        <f>AVERAGE('2022:2024'!B20)</f>
        <v>11.226612903225805</v>
      </c>
      <c r="C20" s="65">
        <f>STDEV('2022:2024'!B20)/SQRT(1+$E$1-$C$1)</f>
        <v>0.54200075163810835</v>
      </c>
      <c r="D20" s="56">
        <f>AVERAGE('2022:2024'!C20)</f>
        <v>21.13774193548387</v>
      </c>
      <c r="E20" s="65">
        <f>STDEV('2022:2024'!C20)/SQRT(1+$E$1-$C$1)</f>
        <v>1.5538576858718764</v>
      </c>
      <c r="F20" s="56">
        <f>AVERAGE('2022:2024'!D20)</f>
        <v>15.820946236559138</v>
      </c>
      <c r="G20" s="65">
        <f>STDEV('2022:2024'!D20)/SQRT(1+$E$1-$C$1)</f>
        <v>1.0247388145243803</v>
      </c>
      <c r="H20" s="56">
        <f>MAX('2022:2024'!E20)</f>
        <v>30.12</v>
      </c>
      <c r="I20" s="56">
        <f>MIN('2022:2024'!G20)</f>
        <v>5.3689999999999998</v>
      </c>
      <c r="J20" s="56">
        <f>AVERAGE('2022:2024'!I20)</f>
        <v>72.901827956989237</v>
      </c>
      <c r="K20" s="65">
        <f>STDEV('2022:2024'!I20)/SQRT(1+$E$1-$C$1)</f>
        <v>6.0082383046910302</v>
      </c>
      <c r="L20" s="56">
        <f>AVERAGE('2022:2024'!J20)</f>
        <v>327.15599999999995</v>
      </c>
      <c r="M20" s="65">
        <f>STDEV('2022:2024'!J20)/SQRT(1+$E$1-$C$1)</f>
        <v>28.147261418001897</v>
      </c>
      <c r="N20" s="56">
        <f>AVERAGE('2022:2024'!K20)</f>
        <v>2.5624623655913976</v>
      </c>
      <c r="O20" s="65">
        <f>STDEV('2022:2024'!K20)/SQRT(1+$E$1-$C$1)</f>
        <v>4.3456878501001051E-2</v>
      </c>
      <c r="P20" s="56">
        <f>AVERAGE('2022:2024'!N20)</f>
        <v>52.066666666666663</v>
      </c>
      <c r="Q20" s="65">
        <f>STDEV('2022:2024'!N20)/SQRT(1+$E$1-$C$1)</f>
        <v>30.337948366873977</v>
      </c>
      <c r="R20" s="56">
        <f>AVERAGE('2022:2024'!O20)</f>
        <v>9.3333333333333339</v>
      </c>
      <c r="S20" s="65">
        <f>STDEV('2022:2024'!O20)/SQRT(1+$E$1-$C$1)</f>
        <v>2.6034165586355522</v>
      </c>
      <c r="T20" s="56">
        <f>AVERAGE('2022:2024'!R20)</f>
        <v>17.071258064516133</v>
      </c>
      <c r="U20" s="65">
        <f>STDEV('2022:2024'!R20)/SQRT(1+$E$1-$C$1)</f>
        <v>0.98962535103669447</v>
      </c>
      <c r="V20" s="56">
        <f>AVERAGE('2022:2024'!S20)</f>
        <v>18.082494623655911</v>
      </c>
      <c r="W20" s="65">
        <f>STDEV('2022:2024'!S20)/SQRT(1+$E$1-$C$1)</f>
        <v>0.99328208435958465</v>
      </c>
      <c r="Y20" s="32">
        <f>MAX('2022:2024'!N20)</f>
        <v>109.4</v>
      </c>
      <c r="Z20" s="32">
        <f>MIN('2022:2024'!N20)</f>
        <v>6.2</v>
      </c>
    </row>
    <row r="21" spans="1:26" x14ac:dyDescent="0.2">
      <c r="A21" s="33" t="s">
        <v>38</v>
      </c>
      <c r="B21" s="56">
        <f>AVERAGE('2022:2024'!B21)</f>
        <v>6.8306888888888899</v>
      </c>
      <c r="C21" s="65">
        <f>STDEV('2022:2024'!B21)/SQRT(1+$E$1-$C$1)</f>
        <v>0.4438595245467466</v>
      </c>
      <c r="D21" s="56">
        <f>AVERAGE('2022:2024'!C21)</f>
        <v>14.794777777777776</v>
      </c>
      <c r="E21" s="65">
        <f>STDEV('2022:2024'!C21)/SQRT(1+$E$1-$C$1)</f>
        <v>0.17632927251502906</v>
      </c>
      <c r="F21" s="56">
        <f>AVERAGE('2022:2024'!D21)</f>
        <v>10.422244444444445</v>
      </c>
      <c r="G21" s="65">
        <f>STDEV('2022:2024'!D21)/SQRT(1+$E$1-$C$1)</f>
        <v>0.26318306847300094</v>
      </c>
      <c r="H21" s="56">
        <f>MAX('2022:2024'!E21)</f>
        <v>20.21</v>
      </c>
      <c r="I21" s="56">
        <f>MIN('2022:2024'!G21)</f>
        <v>0.83599999999999997</v>
      </c>
      <c r="J21" s="56">
        <f>AVERAGE('2022:2024'!I21)</f>
        <v>82.059888888888892</v>
      </c>
      <c r="K21" s="65">
        <f>STDEV('2022:2024'!I21)/SQRT(1+$E$1-$C$1)</f>
        <v>2.6504364845515522</v>
      </c>
      <c r="L21" s="56">
        <f>AVERAGE('2022:2024'!J21)</f>
        <v>204.62166666666667</v>
      </c>
      <c r="M21" s="65">
        <f>STDEV('2022:2024'!J21)/SQRT(1+$E$1-$C$1)</f>
        <v>3.2694348305343506</v>
      </c>
      <c r="N21" s="56">
        <f>AVERAGE('2022:2024'!K21)</f>
        <v>3.1652444444444439</v>
      </c>
      <c r="O21" s="65">
        <f>STDEV('2022:2024'!K21)/SQRT(1+$E$1-$C$1)</f>
        <v>0.26553065062201914</v>
      </c>
      <c r="P21" s="56">
        <f>AVERAGE('2022:2024'!N21)</f>
        <v>39</v>
      </c>
      <c r="Q21" s="65">
        <f>STDEV('2022:2024'!N21)/SQRT(1+$E$1-$C$1)</f>
        <v>4.7791212581394076</v>
      </c>
      <c r="R21" s="56">
        <f>AVERAGE('2022:2024'!O21)</f>
        <v>13.333333333333334</v>
      </c>
      <c r="S21" s="65">
        <f>STDEV('2022:2024'!O21)/SQRT(1+$E$1-$C$1)</f>
        <v>1.2018504251546605</v>
      </c>
      <c r="T21" s="56">
        <f>AVERAGE('2022:2024'!R21)</f>
        <v>11.305411111111113</v>
      </c>
      <c r="U21" s="65">
        <f>STDEV('2022:2024'!R21)/SQRT(1+$E$1-$C$1)</f>
        <v>0.25135965403980898</v>
      </c>
      <c r="V21" s="56">
        <f>AVERAGE('2022:2024'!S21)</f>
        <v>12.691911111111111</v>
      </c>
      <c r="W21" s="65">
        <f>STDEV('2022:2024'!S21)/SQRT(1+$E$1-$C$1)</f>
        <v>0.18375211294661556</v>
      </c>
      <c r="Y21" s="32">
        <f>MAX('2022:2024'!N21)</f>
        <v>45.2</v>
      </c>
      <c r="Z21" s="32">
        <f>MIN('2022:2024'!N21)</f>
        <v>29.6</v>
      </c>
    </row>
    <row r="22" spans="1:26" ht="13.5" thickBot="1" x14ac:dyDescent="0.25">
      <c r="A22" s="42" t="s">
        <v>39</v>
      </c>
      <c r="B22" s="66">
        <f>AVERAGE('2022:2024'!B22)</f>
        <v>3.8814731182795703</v>
      </c>
      <c r="C22" s="67">
        <f>STDEV('2022:2024'!B22)/SQRT(1+$E$1-$C$1)</f>
        <v>0.58555448619841122</v>
      </c>
      <c r="D22" s="66">
        <f>AVERAGE('2022:2024'!C22)</f>
        <v>9.9198817204301069</v>
      </c>
      <c r="E22" s="67">
        <f>STDEV('2022:2024'!C22)/SQRT(1+$E$1-$C$1)</f>
        <v>0.38739139340839768</v>
      </c>
      <c r="F22" s="66">
        <f>AVERAGE('2022:2024'!D22)</f>
        <v>6.6781290322580631</v>
      </c>
      <c r="G22" s="67">
        <f>STDEV('2022:2024'!D22)/SQRT(1+$E$1-$C$1)</f>
        <v>0.40103506558572194</v>
      </c>
      <c r="H22" s="66">
        <f>MAX('2022:2024'!E22)</f>
        <v>17.47</v>
      </c>
      <c r="I22" s="66">
        <f>MIN('2022:2024'!G22)</f>
        <v>-2.7869999999999999</v>
      </c>
      <c r="J22" s="66">
        <f>AVERAGE('2022:2024'!I22)</f>
        <v>87.436903225806461</v>
      </c>
      <c r="K22" s="67">
        <f>STDEV('2022:2024'!I22)/SQRT(1+$E$1-$C$1)</f>
        <v>2.9508847610587741</v>
      </c>
      <c r="L22" s="66">
        <f>AVERAGE('2022:2024'!J22)</f>
        <v>153.48466666666667</v>
      </c>
      <c r="M22" s="67">
        <f>STDEV('2022:2024'!J22)/SQRT(1+$E$1-$C$1)</f>
        <v>14.307847733945856</v>
      </c>
      <c r="N22" s="66">
        <f>AVERAGE('2022:2024'!K22)</f>
        <v>2.952129032258064</v>
      </c>
      <c r="O22" s="67">
        <f>STDEV('2022:2024'!K22)/SQRT(1+$E$1-$C$1)</f>
        <v>7.9312192404639423E-2</v>
      </c>
      <c r="P22" s="66">
        <f>AVERAGE('2022:2024'!N22)</f>
        <v>47.6</v>
      </c>
      <c r="Q22" s="67">
        <f>STDEV('2022:2024'!N22)/SQRT(1+$E$1-$C$1)</f>
        <v>12.042148202597948</v>
      </c>
      <c r="R22" s="66">
        <f>AVERAGE('2022:2024'!O22)</f>
        <v>16</v>
      </c>
      <c r="S22" s="67">
        <f>STDEV('2022:2024'!O22)/SQRT(1+$E$1-$C$1)</f>
        <v>2.6457513110645907</v>
      </c>
      <c r="T22" s="66">
        <f>AVERAGE('2022:2024'!R22)</f>
        <v>7.2925268817204305</v>
      </c>
      <c r="U22" s="67">
        <f>STDEV('2022:2024'!R22)/SQRT(1+$E$1-$C$1)</f>
        <v>0.18610260740594936</v>
      </c>
      <c r="V22" s="66">
        <f>AVERAGE('2022:2024'!S22)</f>
        <v>8.3529677419354851</v>
      </c>
      <c r="W22" s="67">
        <f>STDEV('2022:2024'!S22)/SQRT(1+$E$1-$C$1)</f>
        <v>6.9086670847540485E-2</v>
      </c>
      <c r="Y22" s="68">
        <f>MAX('2022:2024'!N22)</f>
        <v>64.8</v>
      </c>
      <c r="Z22" s="68">
        <f>MIN('2022:2024'!N22)</f>
        <v>24.400000000000002</v>
      </c>
    </row>
    <row r="23" spans="1:26" ht="13.5" thickTop="1" x14ac:dyDescent="0.2">
      <c r="A23" s="33" t="s">
        <v>40</v>
      </c>
      <c r="B23" s="69">
        <f>AVERAGE(B11:B22)</f>
        <v>8.6282785010240648</v>
      </c>
      <c r="C23" s="69"/>
      <c r="D23" s="69">
        <f>AVERAGE(D11:D22)</f>
        <v>19.255112199180747</v>
      </c>
      <c r="E23" s="69"/>
      <c r="F23" s="69">
        <f>AVERAGE(F11:F22)</f>
        <v>13.355101780380609</v>
      </c>
      <c r="G23" s="69"/>
      <c r="H23" s="69">
        <f>MAX(H11:H22)</f>
        <v>40.72</v>
      </c>
      <c r="I23" s="69">
        <f>MIN(I11:I22)</f>
        <v>-5</v>
      </c>
      <c r="J23" s="69">
        <f>AVERAGE(J11:J22)</f>
        <v>71.867550626173397</v>
      </c>
      <c r="K23" s="70"/>
      <c r="L23" s="71">
        <f>SUM(L11:L22)</f>
        <v>5544.2788333333328</v>
      </c>
      <c r="M23" s="71"/>
      <c r="N23" s="69">
        <f>AVERAGE(N11:N22)</f>
        <v>2.9314739407322068</v>
      </c>
      <c r="O23" s="69"/>
      <c r="P23" s="71">
        <f>SUM(P11:P22)</f>
        <v>445.73333333333335</v>
      </c>
      <c r="Q23" s="69"/>
      <c r="R23" s="71">
        <f>SUM(R11:R22)</f>
        <v>119.99999999999999</v>
      </c>
      <c r="S23" s="69"/>
      <c r="T23" s="69">
        <f>AVERAGE(T11:T22)</f>
        <v>15.491214912954428</v>
      </c>
      <c r="U23" s="69"/>
      <c r="V23" s="71">
        <f>SUM(V11:V22)</f>
        <v>188.511487890425</v>
      </c>
      <c r="W23" s="69"/>
      <c r="Y23" s="32">
        <f>MAX(Y11:Y22)</f>
        <v>109.4</v>
      </c>
      <c r="Z23" s="32">
        <f>MIN(Z11:Z22)</f>
        <v>2.2000000000000002</v>
      </c>
    </row>
    <row r="38" spans="2:3" x14ac:dyDescent="0.2">
      <c r="B38" s="35"/>
    </row>
    <row r="39" spans="2:3" x14ac:dyDescent="0.2">
      <c r="C39" s="72"/>
    </row>
    <row r="40" spans="2:3" x14ac:dyDescent="0.2">
      <c r="C40" s="72"/>
    </row>
    <row r="41" spans="2:3" x14ac:dyDescent="0.2">
      <c r="C41" s="72"/>
    </row>
    <row r="42" spans="2:3" x14ac:dyDescent="0.2">
      <c r="C42" s="72"/>
    </row>
    <row r="43" spans="2:3" x14ac:dyDescent="0.2">
      <c r="C43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5" sqref="G35"/>
    </sheetView>
  </sheetViews>
  <sheetFormatPr baseColWidth="10" defaultRowHeight="12.75" x14ac:dyDescent="0.2"/>
  <cols>
    <col min="1" max="2" width="11.42578125" style="24"/>
    <col min="3" max="3" width="53.28515625" style="24" bestFit="1" customWidth="1"/>
    <col min="4" max="258" width="11.42578125" style="24"/>
    <col min="259" max="259" width="53.28515625" style="24" bestFit="1" customWidth="1"/>
    <col min="260" max="514" width="11.42578125" style="24"/>
    <col min="515" max="515" width="53.28515625" style="24" bestFit="1" customWidth="1"/>
    <col min="516" max="770" width="11.42578125" style="24"/>
    <col min="771" max="771" width="53.28515625" style="24" bestFit="1" customWidth="1"/>
    <col min="772" max="1026" width="11.42578125" style="24"/>
    <col min="1027" max="1027" width="53.28515625" style="24" bestFit="1" customWidth="1"/>
    <col min="1028" max="1282" width="11.42578125" style="24"/>
    <col min="1283" max="1283" width="53.28515625" style="24" bestFit="1" customWidth="1"/>
    <col min="1284" max="1538" width="11.42578125" style="24"/>
    <col min="1539" max="1539" width="53.28515625" style="24" bestFit="1" customWidth="1"/>
    <col min="1540" max="1794" width="11.42578125" style="24"/>
    <col min="1795" max="1795" width="53.28515625" style="24" bestFit="1" customWidth="1"/>
    <col min="1796" max="2050" width="11.42578125" style="24"/>
    <col min="2051" max="2051" width="53.28515625" style="24" bestFit="1" customWidth="1"/>
    <col min="2052" max="2306" width="11.42578125" style="24"/>
    <col min="2307" max="2307" width="53.28515625" style="24" bestFit="1" customWidth="1"/>
    <col min="2308" max="2562" width="11.42578125" style="24"/>
    <col min="2563" max="2563" width="53.28515625" style="24" bestFit="1" customWidth="1"/>
    <col min="2564" max="2818" width="11.42578125" style="24"/>
    <col min="2819" max="2819" width="53.28515625" style="24" bestFit="1" customWidth="1"/>
    <col min="2820" max="3074" width="11.42578125" style="24"/>
    <col min="3075" max="3075" width="53.28515625" style="24" bestFit="1" customWidth="1"/>
    <col min="3076" max="3330" width="11.42578125" style="24"/>
    <col min="3331" max="3331" width="53.28515625" style="24" bestFit="1" customWidth="1"/>
    <col min="3332" max="3586" width="11.42578125" style="24"/>
    <col min="3587" max="3587" width="53.28515625" style="24" bestFit="1" customWidth="1"/>
    <col min="3588" max="3842" width="11.42578125" style="24"/>
    <col min="3843" max="3843" width="53.28515625" style="24" bestFit="1" customWidth="1"/>
    <col min="3844" max="4098" width="11.42578125" style="24"/>
    <col min="4099" max="4099" width="53.28515625" style="24" bestFit="1" customWidth="1"/>
    <col min="4100" max="4354" width="11.42578125" style="24"/>
    <col min="4355" max="4355" width="53.28515625" style="24" bestFit="1" customWidth="1"/>
    <col min="4356" max="4610" width="11.42578125" style="24"/>
    <col min="4611" max="4611" width="53.28515625" style="24" bestFit="1" customWidth="1"/>
    <col min="4612" max="4866" width="11.42578125" style="24"/>
    <col min="4867" max="4867" width="53.28515625" style="24" bestFit="1" customWidth="1"/>
    <col min="4868" max="5122" width="11.42578125" style="24"/>
    <col min="5123" max="5123" width="53.28515625" style="24" bestFit="1" customWidth="1"/>
    <col min="5124" max="5378" width="11.42578125" style="24"/>
    <col min="5379" max="5379" width="53.28515625" style="24" bestFit="1" customWidth="1"/>
    <col min="5380" max="5634" width="11.42578125" style="24"/>
    <col min="5635" max="5635" width="53.28515625" style="24" bestFit="1" customWidth="1"/>
    <col min="5636" max="5890" width="11.42578125" style="24"/>
    <col min="5891" max="5891" width="53.28515625" style="24" bestFit="1" customWidth="1"/>
    <col min="5892" max="6146" width="11.42578125" style="24"/>
    <col min="6147" max="6147" width="53.28515625" style="24" bestFit="1" customWidth="1"/>
    <col min="6148" max="6402" width="11.42578125" style="24"/>
    <col min="6403" max="6403" width="53.28515625" style="24" bestFit="1" customWidth="1"/>
    <col min="6404" max="6658" width="11.42578125" style="24"/>
    <col min="6659" max="6659" width="53.28515625" style="24" bestFit="1" customWidth="1"/>
    <col min="6660" max="6914" width="11.42578125" style="24"/>
    <col min="6915" max="6915" width="53.28515625" style="24" bestFit="1" customWidth="1"/>
    <col min="6916" max="7170" width="11.42578125" style="24"/>
    <col min="7171" max="7171" width="53.28515625" style="24" bestFit="1" customWidth="1"/>
    <col min="7172" max="7426" width="11.42578125" style="24"/>
    <col min="7427" max="7427" width="53.28515625" style="24" bestFit="1" customWidth="1"/>
    <col min="7428" max="7682" width="11.42578125" style="24"/>
    <col min="7683" max="7683" width="53.28515625" style="24" bestFit="1" customWidth="1"/>
    <col min="7684" max="7938" width="11.42578125" style="24"/>
    <col min="7939" max="7939" width="53.28515625" style="24" bestFit="1" customWidth="1"/>
    <col min="7940" max="8194" width="11.42578125" style="24"/>
    <col min="8195" max="8195" width="53.28515625" style="24" bestFit="1" customWidth="1"/>
    <col min="8196" max="8450" width="11.42578125" style="24"/>
    <col min="8451" max="8451" width="53.28515625" style="24" bestFit="1" customWidth="1"/>
    <col min="8452" max="8706" width="11.42578125" style="24"/>
    <col min="8707" max="8707" width="53.28515625" style="24" bestFit="1" customWidth="1"/>
    <col min="8708" max="8962" width="11.42578125" style="24"/>
    <col min="8963" max="8963" width="53.28515625" style="24" bestFit="1" customWidth="1"/>
    <col min="8964" max="9218" width="11.42578125" style="24"/>
    <col min="9219" max="9219" width="53.28515625" style="24" bestFit="1" customWidth="1"/>
    <col min="9220" max="9474" width="11.42578125" style="24"/>
    <col min="9475" max="9475" width="53.28515625" style="24" bestFit="1" customWidth="1"/>
    <col min="9476" max="9730" width="11.42578125" style="24"/>
    <col min="9731" max="9731" width="53.28515625" style="24" bestFit="1" customWidth="1"/>
    <col min="9732" max="9986" width="11.42578125" style="24"/>
    <col min="9987" max="9987" width="53.28515625" style="24" bestFit="1" customWidth="1"/>
    <col min="9988" max="10242" width="11.42578125" style="24"/>
    <col min="10243" max="10243" width="53.28515625" style="24" bestFit="1" customWidth="1"/>
    <col min="10244" max="10498" width="11.42578125" style="24"/>
    <col min="10499" max="10499" width="53.28515625" style="24" bestFit="1" customWidth="1"/>
    <col min="10500" max="10754" width="11.42578125" style="24"/>
    <col min="10755" max="10755" width="53.28515625" style="24" bestFit="1" customWidth="1"/>
    <col min="10756" max="11010" width="11.42578125" style="24"/>
    <col min="11011" max="11011" width="53.28515625" style="24" bestFit="1" customWidth="1"/>
    <col min="11012" max="11266" width="11.42578125" style="24"/>
    <col min="11267" max="11267" width="53.28515625" style="24" bestFit="1" customWidth="1"/>
    <col min="11268" max="11522" width="11.42578125" style="24"/>
    <col min="11523" max="11523" width="53.28515625" style="24" bestFit="1" customWidth="1"/>
    <col min="11524" max="11778" width="11.42578125" style="24"/>
    <col min="11779" max="11779" width="53.28515625" style="24" bestFit="1" customWidth="1"/>
    <col min="11780" max="12034" width="11.42578125" style="24"/>
    <col min="12035" max="12035" width="53.28515625" style="24" bestFit="1" customWidth="1"/>
    <col min="12036" max="12290" width="11.42578125" style="24"/>
    <col min="12291" max="12291" width="53.28515625" style="24" bestFit="1" customWidth="1"/>
    <col min="12292" max="12546" width="11.42578125" style="24"/>
    <col min="12547" max="12547" width="53.28515625" style="24" bestFit="1" customWidth="1"/>
    <col min="12548" max="12802" width="11.42578125" style="24"/>
    <col min="12803" max="12803" width="53.28515625" style="24" bestFit="1" customWidth="1"/>
    <col min="12804" max="13058" width="11.42578125" style="24"/>
    <col min="13059" max="13059" width="53.28515625" style="24" bestFit="1" customWidth="1"/>
    <col min="13060" max="13314" width="11.42578125" style="24"/>
    <col min="13315" max="13315" width="53.28515625" style="24" bestFit="1" customWidth="1"/>
    <col min="13316" max="13570" width="11.42578125" style="24"/>
    <col min="13571" max="13571" width="53.28515625" style="24" bestFit="1" customWidth="1"/>
    <col min="13572" max="13826" width="11.42578125" style="24"/>
    <col min="13827" max="13827" width="53.28515625" style="24" bestFit="1" customWidth="1"/>
    <col min="13828" max="14082" width="11.42578125" style="24"/>
    <col min="14083" max="14083" width="53.28515625" style="24" bestFit="1" customWidth="1"/>
    <col min="14084" max="14338" width="11.42578125" style="24"/>
    <col min="14339" max="14339" width="53.28515625" style="24" bestFit="1" customWidth="1"/>
    <col min="14340" max="14594" width="11.42578125" style="24"/>
    <col min="14595" max="14595" width="53.28515625" style="24" bestFit="1" customWidth="1"/>
    <col min="14596" max="14850" width="11.42578125" style="24"/>
    <col min="14851" max="14851" width="53.28515625" style="24" bestFit="1" customWidth="1"/>
    <col min="14852" max="15106" width="11.42578125" style="24"/>
    <col min="15107" max="15107" width="53.28515625" style="24" bestFit="1" customWidth="1"/>
    <col min="15108" max="15362" width="11.42578125" style="24"/>
    <col min="15363" max="15363" width="53.28515625" style="24" bestFit="1" customWidth="1"/>
    <col min="15364" max="15618" width="11.42578125" style="24"/>
    <col min="15619" max="15619" width="53.28515625" style="24" bestFit="1" customWidth="1"/>
    <col min="15620" max="15874" width="11.42578125" style="24"/>
    <col min="15875" max="15875" width="53.28515625" style="24" bestFit="1" customWidth="1"/>
    <col min="15876" max="16130" width="11.42578125" style="24"/>
    <col min="16131" max="16131" width="53.28515625" style="24" bestFit="1" customWidth="1"/>
    <col min="16132" max="16384" width="11.42578125" style="24"/>
  </cols>
  <sheetData>
    <row r="2" spans="1:3" x14ac:dyDescent="0.2">
      <c r="A2" s="26" t="s">
        <v>53</v>
      </c>
      <c r="B2" s="26" t="s">
        <v>54</v>
      </c>
      <c r="C2" s="25" t="s">
        <v>55</v>
      </c>
    </row>
    <row r="3" spans="1:3" x14ac:dyDescent="0.2">
      <c r="A3" s="27" t="s">
        <v>7</v>
      </c>
      <c r="B3" s="28" t="s">
        <v>51</v>
      </c>
      <c r="C3" s="24" t="s">
        <v>56</v>
      </c>
    </row>
    <row r="4" spans="1:3" x14ac:dyDescent="0.2">
      <c r="A4" s="27" t="s">
        <v>8</v>
      </c>
      <c r="B4" s="28" t="s">
        <v>51</v>
      </c>
      <c r="C4" s="24" t="s">
        <v>57</v>
      </c>
    </row>
    <row r="5" spans="1:3" x14ac:dyDescent="0.2">
      <c r="A5" s="27" t="s">
        <v>9</v>
      </c>
      <c r="B5" s="28" t="s">
        <v>51</v>
      </c>
      <c r="C5" s="24" t="s">
        <v>58</v>
      </c>
    </row>
    <row r="6" spans="1:3" x14ac:dyDescent="0.2">
      <c r="A6" s="27" t="s">
        <v>10</v>
      </c>
      <c r="B6" s="28" t="s">
        <v>51</v>
      </c>
      <c r="C6" s="24" t="s">
        <v>59</v>
      </c>
    </row>
    <row r="7" spans="1:3" x14ac:dyDescent="0.2">
      <c r="A7" s="27" t="s">
        <v>11</v>
      </c>
      <c r="B7" s="28"/>
      <c r="C7" s="24" t="s">
        <v>60</v>
      </c>
    </row>
    <row r="8" spans="1:3" x14ac:dyDescent="0.2">
      <c r="A8" s="27" t="s">
        <v>12</v>
      </c>
      <c r="B8" s="28" t="s">
        <v>51</v>
      </c>
      <c r="C8" s="24" t="s">
        <v>61</v>
      </c>
    </row>
    <row r="9" spans="1:3" x14ac:dyDescent="0.2">
      <c r="A9" s="27" t="s">
        <v>11</v>
      </c>
      <c r="B9" s="28"/>
      <c r="C9" s="24" t="s">
        <v>62</v>
      </c>
    </row>
    <row r="10" spans="1:3" x14ac:dyDescent="0.2">
      <c r="A10" s="27" t="s">
        <v>13</v>
      </c>
      <c r="B10" s="28" t="s">
        <v>63</v>
      </c>
      <c r="C10" s="24" t="s">
        <v>64</v>
      </c>
    </row>
    <row r="11" spans="1:3" x14ac:dyDescent="0.2">
      <c r="A11" s="27" t="s">
        <v>14</v>
      </c>
      <c r="B11" s="28" t="s">
        <v>25</v>
      </c>
      <c r="C11" s="24" t="s">
        <v>65</v>
      </c>
    </row>
    <row r="12" spans="1:3" x14ac:dyDescent="0.2">
      <c r="A12" s="27" t="s">
        <v>15</v>
      </c>
      <c r="B12" s="28" t="s">
        <v>26</v>
      </c>
      <c r="C12" s="24" t="s">
        <v>66</v>
      </c>
    </row>
    <row r="13" spans="1:3" x14ac:dyDescent="0.2">
      <c r="A13" s="27" t="s">
        <v>67</v>
      </c>
      <c r="B13" s="28" t="s">
        <v>26</v>
      </c>
      <c r="C13" s="24" t="s">
        <v>68</v>
      </c>
    </row>
    <row r="14" spans="1:3" x14ac:dyDescent="0.2">
      <c r="A14" s="27" t="s">
        <v>11</v>
      </c>
      <c r="B14" s="28"/>
      <c r="C14" s="24" t="s">
        <v>69</v>
      </c>
    </row>
    <row r="15" spans="1:3" x14ac:dyDescent="0.2">
      <c r="A15" s="27" t="s">
        <v>17</v>
      </c>
      <c r="B15" s="28" t="s">
        <v>52</v>
      </c>
      <c r="C15" s="24" t="s">
        <v>70</v>
      </c>
    </row>
    <row r="16" spans="1:3" x14ac:dyDescent="0.2">
      <c r="A16" s="27" t="s">
        <v>18</v>
      </c>
      <c r="B16" s="28"/>
      <c r="C16" s="24" t="s">
        <v>71</v>
      </c>
    </row>
    <row r="17" spans="1:4" x14ac:dyDescent="0.2">
      <c r="A17" s="27" t="s">
        <v>19</v>
      </c>
      <c r="B17" s="28" t="s">
        <v>52</v>
      </c>
      <c r="C17" s="24" t="s">
        <v>72</v>
      </c>
    </row>
    <row r="18" spans="1:4" x14ac:dyDescent="0.2">
      <c r="A18" s="27" t="s">
        <v>11</v>
      </c>
      <c r="B18" s="28"/>
      <c r="C18" s="24" t="s">
        <v>73</v>
      </c>
    </row>
    <row r="19" spans="1:4" x14ac:dyDescent="0.2">
      <c r="A19" s="27" t="s">
        <v>50</v>
      </c>
      <c r="B19" s="23" t="s">
        <v>23</v>
      </c>
      <c r="C19" s="24" t="s">
        <v>74</v>
      </c>
    </row>
    <row r="20" spans="1:4" x14ac:dyDescent="0.2">
      <c r="A20" s="27" t="s">
        <v>75</v>
      </c>
      <c r="B20" s="28" t="s">
        <v>52</v>
      </c>
      <c r="C20" s="24" t="s">
        <v>76</v>
      </c>
      <c r="D20" s="24" t="s">
        <v>77</v>
      </c>
    </row>
    <row r="24" spans="1:4" x14ac:dyDescent="0.2">
      <c r="A24" s="29"/>
      <c r="B24" s="29"/>
    </row>
    <row r="25" spans="1:4" x14ac:dyDescent="0.2">
      <c r="A25" s="22"/>
      <c r="B25" s="22"/>
    </row>
    <row r="26" spans="1:4" x14ac:dyDescent="0.2">
      <c r="A26" s="22"/>
      <c r="B26" s="22"/>
    </row>
    <row r="27" spans="1:4" x14ac:dyDescent="0.2">
      <c r="A27" s="22"/>
      <c r="B27" s="22"/>
    </row>
    <row r="28" spans="1:4" x14ac:dyDescent="0.2">
      <c r="A28" s="22"/>
      <c r="B28" s="22"/>
    </row>
    <row r="29" spans="1:4" x14ac:dyDescent="0.2">
      <c r="A29" s="22"/>
      <c r="B29" s="22"/>
    </row>
    <row r="30" spans="1:4" x14ac:dyDescent="0.2">
      <c r="A30" s="29"/>
      <c r="B30" s="29"/>
    </row>
    <row r="31" spans="1:4" x14ac:dyDescent="0.2">
      <c r="A31" s="22"/>
      <c r="B31" s="22"/>
    </row>
    <row r="32" spans="1:4" x14ac:dyDescent="0.2">
      <c r="A32" s="22"/>
    </row>
    <row r="33" spans="1:2" x14ac:dyDescent="0.2">
      <c r="A33" s="22"/>
    </row>
    <row r="34" spans="1:2" x14ac:dyDescent="0.2">
      <c r="A34" s="22"/>
      <c r="B3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2024-01-12T11:16:19Z</dcterms:created>
  <dcterms:modified xsi:type="dcterms:W3CDTF">2025-01-27T10:25:25Z</dcterms:modified>
</cp:coreProperties>
</file>