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20" yWindow="90" windowWidth="12525" windowHeight="10035" tabRatio="791" firstSheet="5" activeTab="21"/>
  </bookViews>
  <sheets>
    <sheet name="2004" sheetId="1" r:id="rId1"/>
    <sheet name="2005" sheetId="2" r:id="rId2"/>
    <sheet name="2006" sheetId="8" r:id="rId3"/>
    <sheet name="2007" sheetId="9" r:id="rId4"/>
    <sheet name="2008" sheetId="10" r:id="rId5"/>
    <sheet name="2009" sheetId="11" r:id="rId6"/>
    <sheet name="2010" sheetId="12" r:id="rId7"/>
    <sheet name="2011" sheetId="13" r:id="rId8"/>
    <sheet name="2012" sheetId="14" r:id="rId9"/>
    <sheet name="2013" sheetId="15" r:id="rId10"/>
    <sheet name="2014" sheetId="16" r:id="rId11"/>
    <sheet name="2015" sheetId="17" r:id="rId12"/>
    <sheet name="2016" sheetId="18" r:id="rId13"/>
    <sheet name="2017" sheetId="19" r:id="rId14"/>
    <sheet name="2018" sheetId="20" r:id="rId15"/>
    <sheet name="2019" sheetId="21" r:id="rId16"/>
    <sheet name="2020" sheetId="22" r:id="rId17"/>
    <sheet name="2021" sheetId="23" r:id="rId18"/>
    <sheet name="2022" sheetId="24" r:id="rId19"/>
    <sheet name="2023" sheetId="27" r:id="rId20"/>
    <sheet name="2024" sheetId="28" r:id="rId21"/>
    <sheet name="Resumen" sheetId="3" r:id="rId22"/>
    <sheet name="Leyenda" sheetId="25" r:id="rId23"/>
  </sheets>
  <calcPr calcId="162913"/>
</workbook>
</file>

<file path=xl/calcChain.xml><?xml version="1.0" encoding="utf-8"?>
<calcChain xmlns="http://schemas.openxmlformats.org/spreadsheetml/2006/main">
  <c r="Z22" i="3" l="1"/>
  <c r="Y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Z21" i="3"/>
  <c r="Y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Z20" i="3"/>
  <c r="Y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Z19" i="3"/>
  <c r="Y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8" i="3"/>
  <c r="Y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Z17" i="3"/>
  <c r="Y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Z16" i="3"/>
  <c r="Y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Z15" i="3"/>
  <c r="Y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Z14" i="3"/>
  <c r="Y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Z13" i="3"/>
  <c r="Y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Z12" i="3"/>
  <c r="Y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Z11" i="3"/>
  <c r="Y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V23" i="3" l="1"/>
  <c r="T23" i="3"/>
  <c r="R23" i="3"/>
  <c r="P23" i="3"/>
  <c r="L23" i="3"/>
  <c r="J23" i="3"/>
  <c r="D23" i="3"/>
  <c r="F38" i="24"/>
  <c r="F38" i="23"/>
  <c r="F38" i="22"/>
  <c r="F38" i="21"/>
  <c r="F38" i="20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2"/>
  <c r="F30" i="24"/>
  <c r="F30" i="22"/>
  <c r="H23" i="3"/>
  <c r="Z23" i="3"/>
  <c r="Y23" i="3"/>
  <c r="I23" i="3"/>
  <c r="P23" i="1"/>
  <c r="L23" i="1"/>
  <c r="G23" i="1"/>
  <c r="E23" i="1"/>
  <c r="B23" i="1"/>
  <c r="S23" i="1"/>
  <c r="O23" i="1"/>
  <c r="N23" i="1"/>
  <c r="K23" i="1"/>
  <c r="J23" i="1"/>
  <c r="I23" i="1"/>
  <c r="D23" i="1"/>
  <c r="C23" i="1"/>
  <c r="B23" i="3" l="1"/>
  <c r="F23" i="3"/>
  <c r="N23" i="3"/>
</calcChain>
</file>

<file path=xl/sharedStrings.xml><?xml version="1.0" encoding="utf-8"?>
<sst xmlns="http://schemas.openxmlformats.org/spreadsheetml/2006/main" count="1617" uniqueCount="168">
  <si>
    <t>AÑO 2004</t>
  </si>
  <si>
    <t>ET0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</si>
  <si>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</si>
  <si>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</si>
  <si>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</si>
  <si>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</si>
  <si>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</si>
  <si>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</si>
  <si>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</si>
  <si>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</si>
  <si>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</si>
  <si>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</si>
  <si>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</si>
  <si>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</si>
  <si>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</si>
  <si>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</si>
  <si>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</si>
  <si>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</si>
  <si>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</si>
  <si>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</si>
  <si>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</si>
  <si>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</si>
  <si>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</si>
  <si>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</si>
  <si>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</si>
  <si>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</si>
  <si>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</si>
  <si>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ºC</t>
  </si>
  <si>
    <t>%</t>
  </si>
  <si>
    <t>MJ.m-2</t>
  </si>
  <si>
    <t>m.s-1</t>
  </si>
  <si>
    <t>mm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</si>
  <si>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</si>
  <si>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</si>
  <si>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</si>
  <si>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</si>
  <si>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</si>
  <si>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</si>
  <si>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</si>
  <si>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 -1,0 =&lt; T &lt; 0</t>
  </si>
  <si>
    <t xml:space="preserve"> -2,5 =&lt; T =&lt; - 1,0</t>
  </si>
  <si>
    <t xml:space="preserve"> -5,0 =&lt; T =&lt; - 2,5</t>
  </si>
  <si>
    <t>* La estación meteorológica se instaló en el mes de julio.</t>
  </si>
  <si>
    <t xml:space="preserve"> -7 =&lt; T&lt; -5</t>
  </si>
  <si>
    <t>25 de Noviembre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</si>
  <si>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</si>
  <si>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</si>
  <si>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</si>
  <si>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</si>
  <si>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</si>
  <si>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</si>
  <si>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</si>
  <si>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ESTACIÓN AGROCLIMÁTICA "LA GRAJERA"</t>
  </si>
  <si>
    <t>LOGROÑO.  AÑO 2005</t>
  </si>
  <si>
    <t>error</t>
  </si>
  <si>
    <t>(ºC)</t>
  </si>
  <si>
    <t xml:space="preserve">LOGROÑO.  </t>
  </si>
  <si>
    <t>LOGROÑO.  AÑO 2004</t>
  </si>
  <si>
    <t>AÑO 2006</t>
  </si>
  <si>
    <t>AÑO 2007</t>
  </si>
  <si>
    <t>LOGROÑO.  AÑO 2007</t>
  </si>
  <si>
    <t>LOGROÑO.  AÑO 2008</t>
  </si>
  <si>
    <t>AÑO 2009</t>
  </si>
  <si>
    <t>Nd</t>
  </si>
  <si>
    <t>Ts</t>
  </si>
  <si>
    <t xml:space="preserve">  Ts</t>
  </si>
  <si>
    <t>AÑO 2010</t>
  </si>
  <si>
    <t>LOGROÑO</t>
  </si>
  <si>
    <t>Ts med</t>
  </si>
  <si>
    <t>AÑO 2011</t>
  </si>
  <si>
    <t>AÑO 2012</t>
  </si>
  <si>
    <t>AÑO 2013</t>
  </si>
  <si>
    <t>a</t>
  </si>
  <si>
    <t>AÑOS</t>
  </si>
  <si>
    <t>LOGROÑO.  AÑO 2009</t>
  </si>
  <si>
    <t>ESTACIÓN AGROCLIMÁTICA "La grajera"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</si>
  <si>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</si>
  <si>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</si>
  <si>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</si>
  <si>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</si>
  <si>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</si>
  <si>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</si>
  <si>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</si>
  <si>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</si>
  <si>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</si>
  <si>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</si>
  <si>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</si>
  <si>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</si>
  <si>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</si>
  <si>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</si>
  <si>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</si>
  <si>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</si>
  <si>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</si>
  <si>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</si>
  <si>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</si>
  <si>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</si>
  <si>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</si>
  <si>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</si>
  <si>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</si>
  <si>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</si>
  <si>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</si>
  <si>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</si>
  <si>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</si>
  <si>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</si>
  <si>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</si>
  <si>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</si>
  <si>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</si>
  <si>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</si>
  <si>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</si>
  <si>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</si>
  <si>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Tsmed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</si>
  <si>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</si>
  <si>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</si>
  <si>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</si>
  <si>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</si>
  <si>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</si>
  <si>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GRAJERA</t>
  </si>
  <si>
    <t xml:space="preserve">MUNICIPIO: </t>
  </si>
  <si>
    <t>Logroño</t>
  </si>
  <si>
    <t>Ts10 med</t>
  </si>
  <si>
    <t>Ts30 med</t>
  </si>
  <si>
    <t>25-ene.</t>
  </si>
  <si>
    <t>21-ene.</t>
  </si>
  <si>
    <t>18-ene.</t>
  </si>
  <si>
    <t>05-ene.</t>
  </si>
  <si>
    <t>22-feb.</t>
  </si>
  <si>
    <t>03-feb.</t>
  </si>
  <si>
    <t>27-feb.</t>
  </si>
  <si>
    <t>22-mar.</t>
  </si>
  <si>
    <t>06-mar.</t>
  </si>
  <si>
    <t>28-mar.</t>
  </si>
  <si>
    <t>25-mar.</t>
  </si>
  <si>
    <t>13-abr.</t>
  </si>
  <si>
    <t>19-abr.</t>
  </si>
  <si>
    <t>08-abr.</t>
  </si>
  <si>
    <t>27-abr.</t>
  </si>
  <si>
    <t>29-may.</t>
  </si>
  <si>
    <t>02-may.</t>
  </si>
  <si>
    <t>05-may.</t>
  </si>
  <si>
    <t>19-may.</t>
  </si>
  <si>
    <t>25-jun.</t>
  </si>
  <si>
    <t>13-jun.</t>
  </si>
  <si>
    <t>18-jun.</t>
  </si>
  <si>
    <t>20-jun.</t>
  </si>
  <si>
    <t>19-jul.</t>
  </si>
  <si>
    <t>07-jul.</t>
  </si>
  <si>
    <t>05-jul.</t>
  </si>
  <si>
    <t>11-ago.</t>
  </si>
  <si>
    <t>16-ago.</t>
  </si>
  <si>
    <t>24-ago.</t>
  </si>
  <si>
    <t>29-ago.</t>
  </si>
  <si>
    <t>02-sep.</t>
  </si>
  <si>
    <t>14-sep.</t>
  </si>
  <si>
    <t>27-sep.</t>
  </si>
  <si>
    <t>21-sep.</t>
  </si>
  <si>
    <t>09-oct.</t>
  </si>
  <si>
    <t>11-oct.</t>
  </si>
  <si>
    <t>16-oct.</t>
  </si>
  <si>
    <t>02-oct.</t>
  </si>
  <si>
    <t>06-nov.</t>
  </si>
  <si>
    <t>29-nov.</t>
  </si>
  <si>
    <t>21-nov.</t>
  </si>
  <si>
    <t>25-nov.</t>
  </si>
  <si>
    <t>06-dic.</t>
  </si>
  <si>
    <t>29-dic.</t>
  </si>
  <si>
    <t>07-dic.</t>
  </si>
  <si>
    <t>08-dic.</t>
  </si>
  <si>
    <t>La Grajera-LogroÑo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</si>
</sst>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\-m;@"/>
    <numFmt numFmtId="166" formatCode="[$-C0A]d\-mmm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9" fillId="0" borderId="0" applyNumberFormat="0" applyFont="0" applyFill="0" applyBorder="0" applyProtection="0">
      <alignment wrapText="1"/>
    </xf>
  </cellStyleXfs>
  <cellXfs count="7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Fill="1" applyBorder="1"/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64" fontId="2" fillId="0" borderId="0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0" fontId="7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6" fontId="0" fillId="0" borderId="0" xfId="0" applyNumberFormat="1"/>
    <xf numFmtId="166" fontId="1" fillId="0" borderId="3" xfId="0" applyNumberFormat="1" applyFont="1" applyFill="1" applyBorder="1" applyAlignment="1">
      <alignment horizontal="right"/>
    </xf>
    <xf numFmtId="0" fontId="8" fillId="0" borderId="0" xfId="0" applyFont="1" applyFill="1" applyBorder="1"/>
    <xf numFmtId="164" fontId="1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165" fontId="1" fillId="0" borderId="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6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80" workbookViewId="0">
      <selection sqref="A1:IV65536"/>
    </sheetView>
  </sheetViews>
  <sheetFormatPr baseColWidth="10" defaultRowHeight="12.75" x14ac:dyDescent="0.2"/>
  <cols>
    <col min="1" max="1" width="11.42578125" style="1"/>
    <col min="2" max="2" width="5.5703125" style="1" customWidth="1"/>
    <col min="3" max="3" width="5.28515625" style="1" bestFit="1" customWidth="1"/>
    <col min="4" max="4" width="5.140625" style="1" bestFit="1" customWidth="1"/>
    <col min="5" max="5" width="5.7109375" style="1" bestFit="1" customWidth="1"/>
    <col min="6" max="6" width="8.140625" style="1" customWidth="1"/>
    <col min="7" max="7" width="5.5703125" style="1" bestFit="1" customWidth="1"/>
    <col min="8" max="8" width="7.7109375" style="1" bestFit="1" customWidth="1"/>
    <col min="9" max="9" width="4" style="1" customWidth="1"/>
    <col min="10" max="10" width="7.28515625" style="3" bestFit="1" customWidth="1"/>
    <col min="11" max="11" width="6" style="1" bestFit="1" customWidth="1"/>
    <col min="12" max="12" width="8.140625" style="1" bestFit="1" customWidth="1"/>
    <col min="13" max="13" width="7.7109375" style="1" bestFit="1" customWidth="1"/>
    <col min="14" max="14" width="6" style="1" bestFit="1" customWidth="1"/>
    <col min="15" max="15" width="7.140625" style="1" bestFit="1" customWidth="1"/>
    <col min="16" max="16" width="5.5703125" style="1" bestFit="1" customWidth="1"/>
    <col min="17" max="17" width="7.85546875" style="1" bestFit="1" customWidth="1"/>
    <col min="18" max="18" width="7.85546875" style="1" customWidth="1"/>
    <col min="19" max="19" width="6" style="3" bestFit="1" customWidth="1"/>
    <col min="20" max="20" width="6.7109375" style="1" customWidth="1"/>
    <col min="21" max="16384" width="11.42578125" style="1"/>
  </cols>
  <sheetData>
    <row r="1" spans="1:20" x14ac:dyDescent="0.2">
      <c r="B1" s="2" t="s">
        <v>0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T4" s="3"/>
    </row>
    <row r="5" spans="1:20" x14ac:dyDescent="0.2">
      <c r="C5" s="5"/>
      <c r="D5" s="5"/>
      <c r="E5" s="6"/>
      <c r="F5" s="5"/>
      <c r="G5" s="7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T5" s="3"/>
    </row>
    <row r="6" spans="1:20" x14ac:dyDescent="0.2">
      <c r="B6" s="2" t="s">
        <v>52</v>
      </c>
      <c r="C6" s="5"/>
      <c r="D6" s="5"/>
      <c r="E6" s="6"/>
      <c r="F6" s="6"/>
      <c r="G6" s="7"/>
      <c r="H6" s="5"/>
      <c r="I6" s="7"/>
      <c r="J6" s="5"/>
      <c r="K6" s="3"/>
      <c r="L6" s="3"/>
      <c r="M6" s="3"/>
      <c r="N6" s="3"/>
      <c r="O6" s="3"/>
      <c r="P6" s="3"/>
      <c r="Q6" s="3"/>
      <c r="R6" s="3"/>
      <c r="T6" s="3"/>
    </row>
    <row r="7" spans="1:20" x14ac:dyDescent="0.2">
      <c r="B7" s="2" t="s">
        <v>57</v>
      </c>
      <c r="E7" s="5"/>
      <c r="F7" s="5"/>
      <c r="J7" s="5"/>
      <c r="K7" s="3"/>
      <c r="L7" s="3"/>
      <c r="M7" s="3"/>
      <c r="N7" s="3"/>
      <c r="O7" s="3"/>
      <c r="P7" s="3"/>
      <c r="Q7" s="3"/>
      <c r="R7" s="3"/>
      <c r="T7" s="3"/>
    </row>
    <row r="8" spans="1:20" x14ac:dyDescent="0.2">
      <c r="E8" s="5"/>
      <c r="F8" s="5"/>
      <c r="J8" s="5"/>
      <c r="K8" s="3"/>
      <c r="L8" s="3"/>
      <c r="M8" s="3"/>
      <c r="N8" s="3"/>
      <c r="O8" s="3"/>
      <c r="P8" s="3"/>
      <c r="Q8" s="3"/>
      <c r="R8" s="3"/>
      <c r="T8" s="3"/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64</v>
      </c>
      <c r="S9" s="22" t="s">
        <v>1</v>
      </c>
      <c r="T9" s="3"/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  <c r="T10" s="3"/>
    </row>
    <row r="11" spans="1:20" x14ac:dyDescent="0.2">
      <c r="A11" s="2" t="s">
        <v>2</v>
      </c>
      <c r="B11" s="5"/>
      <c r="C11" s="5"/>
      <c r="D11" s="5"/>
      <c r="E11" s="7"/>
      <c r="F11" s="6"/>
      <c r="G11" s="7"/>
      <c r="H11" s="6"/>
      <c r="I11" s="6"/>
      <c r="J11" s="5"/>
      <c r="K11" s="5"/>
      <c r="L11" s="7"/>
      <c r="M11" s="6"/>
      <c r="N11" s="5"/>
      <c r="O11" s="6"/>
      <c r="P11" s="5"/>
      <c r="Q11" s="6"/>
      <c r="R11" s="6"/>
      <c r="S11" s="5"/>
      <c r="T11" s="3"/>
    </row>
    <row r="12" spans="1:20" x14ac:dyDescent="0.2">
      <c r="A12" s="2" t="s">
        <v>3</v>
      </c>
      <c r="B12" s="5"/>
      <c r="C12" s="5"/>
      <c r="D12" s="5"/>
      <c r="E12" s="7"/>
      <c r="F12" s="6"/>
      <c r="G12" s="7"/>
      <c r="H12" s="6"/>
      <c r="I12" s="6"/>
      <c r="J12" s="5"/>
      <c r="K12" s="5"/>
      <c r="L12" s="7"/>
      <c r="M12" s="6"/>
      <c r="N12" s="5"/>
      <c r="O12" s="6"/>
      <c r="P12" s="5"/>
      <c r="Q12" s="6"/>
      <c r="R12" s="6"/>
      <c r="S12" s="5"/>
      <c r="T12" s="3"/>
    </row>
    <row r="13" spans="1:20" x14ac:dyDescent="0.2">
      <c r="A13" s="2" t="s">
        <v>4</v>
      </c>
      <c r="B13" s="25"/>
      <c r="C13" s="25"/>
      <c r="D13" s="25"/>
      <c r="E13" s="5"/>
      <c r="F13" s="6"/>
      <c r="G13" s="5"/>
      <c r="H13" s="6"/>
      <c r="I13" s="26"/>
      <c r="J13" s="1"/>
      <c r="K13" s="25"/>
      <c r="L13" s="5"/>
      <c r="M13" s="6"/>
      <c r="N13" s="25"/>
      <c r="O13" s="6"/>
      <c r="P13" s="5"/>
      <c r="Q13" s="6"/>
      <c r="R13" s="6"/>
      <c r="S13" s="5"/>
      <c r="T13" s="3"/>
    </row>
    <row r="14" spans="1:20" x14ac:dyDescent="0.2">
      <c r="A14" s="2" t="s">
        <v>5</v>
      </c>
      <c r="B14" s="27"/>
      <c r="C14" s="27"/>
      <c r="D14" s="27"/>
      <c r="E14" s="5"/>
      <c r="F14" s="6"/>
      <c r="G14" s="5"/>
      <c r="H14" s="6"/>
      <c r="I14" s="6"/>
      <c r="J14" s="25"/>
      <c r="K14" s="27"/>
      <c r="L14" s="5"/>
      <c r="M14" s="6"/>
      <c r="N14" s="27"/>
      <c r="O14" s="6"/>
      <c r="P14" s="5"/>
      <c r="Q14" s="6"/>
      <c r="R14" s="6"/>
      <c r="S14" s="6"/>
      <c r="T14" s="3"/>
    </row>
    <row r="15" spans="1:20" x14ac:dyDescent="0.2">
      <c r="A15" s="2" t="s">
        <v>6</v>
      </c>
      <c r="B15" s="5"/>
      <c r="C15" s="5"/>
      <c r="D15" s="5"/>
      <c r="E15" s="5"/>
      <c r="F15" s="6"/>
      <c r="G15" s="5"/>
      <c r="H15" s="6"/>
      <c r="I15" s="6"/>
      <c r="J15" s="5"/>
      <c r="K15" s="5"/>
      <c r="L15" s="5"/>
      <c r="M15" s="6"/>
      <c r="N15" s="5"/>
      <c r="O15" s="6"/>
      <c r="P15" s="5"/>
      <c r="Q15" s="6"/>
      <c r="R15" s="6"/>
      <c r="S15" s="6"/>
      <c r="T15" s="3"/>
    </row>
    <row r="16" spans="1:20" x14ac:dyDescent="0.2">
      <c r="A16" s="2" t="s">
        <v>7</v>
      </c>
      <c r="B16" s="5"/>
      <c r="C16" s="5"/>
      <c r="D16" s="5"/>
      <c r="E16" s="5"/>
      <c r="F16" s="6"/>
      <c r="G16" s="5"/>
      <c r="H16" s="6"/>
      <c r="I16" s="6"/>
      <c r="J16" s="5"/>
      <c r="K16" s="5"/>
      <c r="L16" s="5"/>
      <c r="M16" s="6"/>
      <c r="N16" s="5"/>
      <c r="O16" s="6"/>
      <c r="P16" s="5"/>
      <c r="Q16" s="6"/>
      <c r="R16" s="6"/>
      <c r="S16" s="5"/>
      <c r="T16" s="3"/>
    </row>
    <row r="17" spans="1:20" x14ac:dyDescent="0.2">
      <c r="A17" s="2" t="s">
        <v>8</v>
      </c>
      <c r="B17" s="5"/>
      <c r="C17" s="5"/>
      <c r="D17" s="5"/>
      <c r="E17" s="5"/>
      <c r="F17" s="6"/>
      <c r="G17" s="5"/>
      <c r="H17" s="6"/>
      <c r="I17" s="6"/>
      <c r="J17" s="5"/>
      <c r="K17" s="5"/>
      <c r="L17" s="5"/>
      <c r="M17" s="6"/>
      <c r="N17" s="5"/>
      <c r="O17" s="6"/>
      <c r="P17" s="5"/>
      <c r="Q17" s="6"/>
      <c r="R17" s="6"/>
      <c r="S17" s="5"/>
      <c r="T17" s="3"/>
    </row>
    <row r="18" spans="1:20" x14ac:dyDescent="0.2">
      <c r="A18" s="2" t="s">
        <v>9</v>
      </c>
      <c r="B18" s="5">
        <v>15.5</v>
      </c>
      <c r="C18" s="5">
        <v>27.9</v>
      </c>
      <c r="D18" s="5">
        <v>21.1</v>
      </c>
      <c r="E18" s="5">
        <v>34.4</v>
      </c>
      <c r="F18" s="54">
        <v>38214</v>
      </c>
      <c r="G18" s="5">
        <v>11.7</v>
      </c>
      <c r="H18" s="54">
        <v>38226</v>
      </c>
      <c r="I18" s="6">
        <v>62</v>
      </c>
      <c r="J18" s="5">
        <v>637.70000000000005</v>
      </c>
      <c r="K18" s="5">
        <v>2.1</v>
      </c>
      <c r="L18" s="5">
        <v>20</v>
      </c>
      <c r="M18" s="54">
        <v>38201</v>
      </c>
      <c r="N18" s="5">
        <v>47.3</v>
      </c>
      <c r="O18" s="6">
        <v>8</v>
      </c>
      <c r="P18" s="5">
        <v>26.5</v>
      </c>
      <c r="Q18" s="54">
        <v>38202</v>
      </c>
      <c r="R18" s="6"/>
      <c r="S18" s="5">
        <v>147.4</v>
      </c>
      <c r="T18" s="3"/>
    </row>
    <row r="19" spans="1:20" x14ac:dyDescent="0.2">
      <c r="A19" s="2" t="s">
        <v>10</v>
      </c>
      <c r="B19" s="5">
        <v>14</v>
      </c>
      <c r="C19" s="5">
        <v>24.4</v>
      </c>
      <c r="D19" s="5">
        <v>18.5</v>
      </c>
      <c r="E19" s="5">
        <v>32.6</v>
      </c>
      <c r="F19" s="54">
        <v>38235</v>
      </c>
      <c r="G19" s="5">
        <v>8.6</v>
      </c>
      <c r="H19" s="54">
        <v>38247</v>
      </c>
      <c r="I19" s="6">
        <v>69</v>
      </c>
      <c r="J19" s="5">
        <v>478.1</v>
      </c>
      <c r="K19" s="5">
        <v>2.4</v>
      </c>
      <c r="L19" s="5">
        <v>10.8</v>
      </c>
      <c r="M19" s="54">
        <v>38238</v>
      </c>
      <c r="N19" s="5">
        <v>53.7</v>
      </c>
      <c r="O19" s="6">
        <v>9</v>
      </c>
      <c r="P19" s="5">
        <v>26.5</v>
      </c>
      <c r="Q19" s="54">
        <v>38238</v>
      </c>
      <c r="R19" s="6"/>
      <c r="S19" s="5">
        <v>103</v>
      </c>
      <c r="T19" s="3"/>
    </row>
    <row r="20" spans="1:20" x14ac:dyDescent="0.2">
      <c r="A20" s="2" t="s">
        <v>11</v>
      </c>
      <c r="B20" s="5">
        <v>10.6</v>
      </c>
      <c r="C20" s="5">
        <v>19.899999999999999</v>
      </c>
      <c r="D20" s="5">
        <v>14.8</v>
      </c>
      <c r="E20" s="5">
        <v>27.5</v>
      </c>
      <c r="F20" s="54">
        <v>38264</v>
      </c>
      <c r="G20" s="5">
        <v>5.2</v>
      </c>
      <c r="H20" s="54">
        <v>38273</v>
      </c>
      <c r="I20" s="6">
        <v>71</v>
      </c>
      <c r="J20" s="5">
        <v>329.9</v>
      </c>
      <c r="K20" s="5">
        <v>1.7</v>
      </c>
      <c r="L20" s="5">
        <v>18.7</v>
      </c>
      <c r="M20" s="54">
        <v>38276</v>
      </c>
      <c r="N20" s="5">
        <v>29.7</v>
      </c>
      <c r="O20" s="6">
        <v>13</v>
      </c>
      <c r="P20" s="5">
        <v>8.1</v>
      </c>
      <c r="Q20" s="54">
        <v>38276</v>
      </c>
      <c r="R20" s="6"/>
      <c r="S20" s="5">
        <v>64.7</v>
      </c>
      <c r="T20" s="3"/>
    </row>
    <row r="21" spans="1:20" x14ac:dyDescent="0.2">
      <c r="A21" s="2" t="s">
        <v>12</v>
      </c>
      <c r="B21" s="5">
        <v>4.5</v>
      </c>
      <c r="C21" s="5">
        <v>10.4</v>
      </c>
      <c r="D21" s="5">
        <v>7.2</v>
      </c>
      <c r="E21" s="5">
        <v>15.1</v>
      </c>
      <c r="F21" s="54">
        <v>38293</v>
      </c>
      <c r="G21" s="5">
        <v>-0.9</v>
      </c>
      <c r="H21" s="54">
        <v>38318</v>
      </c>
      <c r="I21" s="6">
        <v>81</v>
      </c>
      <c r="J21" s="5">
        <v>194.7</v>
      </c>
      <c r="K21" s="5">
        <v>2.4</v>
      </c>
      <c r="L21" s="5">
        <v>14</v>
      </c>
      <c r="M21" s="54">
        <v>38301</v>
      </c>
      <c r="N21" s="5">
        <v>36.9</v>
      </c>
      <c r="O21" s="6">
        <v>13</v>
      </c>
      <c r="P21" s="5">
        <v>13.7</v>
      </c>
      <c r="Q21" s="54">
        <v>38301</v>
      </c>
      <c r="R21" s="6"/>
      <c r="S21" s="5">
        <v>30.6</v>
      </c>
      <c r="T21" s="3"/>
    </row>
    <row r="22" spans="1:20" ht="13.5" thickBot="1" x14ac:dyDescent="0.25">
      <c r="A22" s="28" t="s">
        <v>13</v>
      </c>
      <c r="B22" s="29">
        <v>3.9</v>
      </c>
      <c r="C22" s="29">
        <v>8.6</v>
      </c>
      <c r="D22" s="29">
        <v>6.4</v>
      </c>
      <c r="E22" s="29">
        <v>13.3</v>
      </c>
      <c r="F22" s="55">
        <v>38339</v>
      </c>
      <c r="G22" s="29">
        <v>-0.2</v>
      </c>
      <c r="H22" s="55">
        <v>38347</v>
      </c>
      <c r="I22" s="30">
        <v>82</v>
      </c>
      <c r="J22" s="29">
        <v>132.19999999999999</v>
      </c>
      <c r="K22" s="29">
        <v>3</v>
      </c>
      <c r="L22" s="29">
        <v>14.9</v>
      </c>
      <c r="M22" s="55">
        <v>38350</v>
      </c>
      <c r="N22" s="29">
        <v>35.9</v>
      </c>
      <c r="O22" s="30">
        <v>15</v>
      </c>
      <c r="P22" s="29">
        <v>6.3</v>
      </c>
      <c r="Q22" s="55">
        <v>38323</v>
      </c>
      <c r="R22" s="30"/>
      <c r="S22" s="29">
        <v>24.9</v>
      </c>
      <c r="T22" s="3"/>
    </row>
    <row r="23" spans="1:20" ht="13.5" thickTop="1" x14ac:dyDescent="0.2">
      <c r="A23" s="2"/>
      <c r="B23" s="9">
        <f>AVERAGE(B11:B22)</f>
        <v>9.6999999999999993</v>
      </c>
      <c r="C23" s="9">
        <f>AVERAGE(C11:C22)</f>
        <v>18.239999999999998</v>
      </c>
      <c r="D23" s="9">
        <f>AVERAGE(D11:D22)</f>
        <v>13.600000000000003</v>
      </c>
      <c r="E23" s="9">
        <f>MAX(E18:E22)</f>
        <v>34.4</v>
      </c>
      <c r="F23" s="10">
        <v>38214</v>
      </c>
      <c r="G23" s="9">
        <f>MIN(G18:G22)</f>
        <v>-0.9</v>
      </c>
      <c r="H23" s="10">
        <v>38318</v>
      </c>
      <c r="I23" s="12">
        <f>AVERAGE(I11:I22)</f>
        <v>73</v>
      </c>
      <c r="J23" s="9">
        <f>SUM(J11:J22)</f>
        <v>1772.6000000000004</v>
      </c>
      <c r="K23" s="9">
        <f>AVERAGE(K11:K22)</f>
        <v>2.3199999999999998</v>
      </c>
      <c r="L23" s="9">
        <f>MAX(L18:L22)</f>
        <v>20</v>
      </c>
      <c r="M23" s="10">
        <v>38201</v>
      </c>
      <c r="N23" s="9">
        <f>SUM(N11:N22)</f>
        <v>203.5</v>
      </c>
      <c r="O23" s="12">
        <f>SUM(O11:O22)</f>
        <v>58</v>
      </c>
      <c r="P23" s="36">
        <f>MAX(P18:P22)</f>
        <v>26.5</v>
      </c>
      <c r="Q23" s="10">
        <v>38202</v>
      </c>
      <c r="R23" s="10"/>
      <c r="S23" s="9">
        <f>SUM(S11:S22)</f>
        <v>370.6</v>
      </c>
      <c r="T23" s="3"/>
    </row>
    <row r="24" spans="1:20" x14ac:dyDescent="0.2">
      <c r="A24" s="1" t="s">
        <v>42</v>
      </c>
      <c r="B24" s="9"/>
      <c r="C24" s="9"/>
      <c r="D24" s="9"/>
      <c r="E24" s="9"/>
      <c r="F24" s="10"/>
      <c r="G24" s="11"/>
      <c r="H24" s="10"/>
      <c r="I24" s="12"/>
      <c r="J24" s="12"/>
      <c r="K24" s="9"/>
      <c r="L24" s="11"/>
      <c r="M24" s="10"/>
      <c r="N24" s="9"/>
      <c r="O24" s="12"/>
      <c r="P24" s="13"/>
      <c r="Q24" s="10">
        <v>38238</v>
      </c>
      <c r="R24" s="10"/>
      <c r="S24" s="9"/>
      <c r="T24" s="3"/>
    </row>
    <row r="25" spans="1:20" x14ac:dyDescent="0.2">
      <c r="B25" s="9"/>
      <c r="C25" s="9"/>
      <c r="D25" s="9"/>
      <c r="E25" s="9"/>
      <c r="F25" s="10"/>
      <c r="G25" s="11"/>
      <c r="H25" s="10"/>
      <c r="I25" s="12"/>
      <c r="J25" s="12"/>
      <c r="K25" s="9"/>
      <c r="L25" s="11"/>
      <c r="M25" s="10"/>
      <c r="N25" s="9"/>
      <c r="O25" s="12"/>
      <c r="P25" s="13"/>
      <c r="Q25" s="10"/>
      <c r="R25" s="10"/>
      <c r="S25" s="9"/>
      <c r="T25" s="3"/>
    </row>
    <row r="26" spans="1:20" x14ac:dyDescent="0.2">
      <c r="B26" s="3"/>
      <c r="C26" s="3"/>
      <c r="D26" s="3"/>
      <c r="E26" s="14"/>
      <c r="F26" s="14"/>
      <c r="G26" s="3"/>
      <c r="H26" s="15"/>
      <c r="I26" s="3"/>
      <c r="K26" s="3"/>
      <c r="L26" s="4"/>
      <c r="M26" s="16"/>
      <c r="N26" s="3"/>
      <c r="O26" s="3"/>
      <c r="P26" s="3"/>
      <c r="Q26" s="3"/>
      <c r="R26" s="3"/>
      <c r="T26" s="3"/>
    </row>
    <row r="27" spans="1:20" x14ac:dyDescent="0.2">
      <c r="A27" s="17" t="s">
        <v>33</v>
      </c>
      <c r="B27" s="18"/>
      <c r="C27" s="18"/>
      <c r="D27" s="19"/>
      <c r="E27" s="3"/>
      <c r="F27" s="3"/>
      <c r="G27" s="3"/>
      <c r="H27" s="3"/>
      <c r="I27" s="3"/>
      <c r="K27" s="3"/>
      <c r="L27" s="3"/>
      <c r="M27" s="3"/>
      <c r="N27" s="3"/>
      <c r="O27" s="3"/>
      <c r="P27" s="3"/>
      <c r="Q27" s="3"/>
      <c r="R27" s="3"/>
      <c r="T27" s="3"/>
    </row>
    <row r="28" spans="1:20" x14ac:dyDescent="0.2">
      <c r="A28" s="2"/>
      <c r="B28" s="4"/>
      <c r="C28" s="4"/>
      <c r="D28" s="3"/>
      <c r="E28" s="3"/>
      <c r="F28" s="3"/>
      <c r="G28" s="3"/>
      <c r="H28" s="3"/>
      <c r="I28" s="3"/>
      <c r="K28" s="3"/>
      <c r="L28" s="3"/>
      <c r="M28" s="3"/>
      <c r="N28" s="3"/>
      <c r="O28" s="3"/>
      <c r="P28" s="3"/>
      <c r="Q28" s="3"/>
      <c r="R28" s="3"/>
      <c r="T28" s="3"/>
    </row>
    <row r="29" spans="1:20" x14ac:dyDescent="0.2">
      <c r="A29" s="2"/>
      <c r="B29" s="4"/>
      <c r="C29" s="4"/>
      <c r="D29" s="3"/>
      <c r="E29" s="3"/>
      <c r="F29" s="3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T29" s="3"/>
    </row>
    <row r="30" spans="1:20" x14ac:dyDescent="0.2">
      <c r="A30" s="8" t="s">
        <v>34</v>
      </c>
      <c r="C30" s="3"/>
      <c r="D30" s="1">
        <v>-0.4</v>
      </c>
      <c r="E30" s="8" t="s">
        <v>27</v>
      </c>
      <c r="F30" s="8" t="s">
        <v>44</v>
      </c>
      <c r="G30" s="20"/>
      <c r="I30" s="3"/>
      <c r="K30" s="3"/>
      <c r="L30" s="3"/>
      <c r="M30" s="3"/>
      <c r="N30" s="3"/>
      <c r="O30" s="3"/>
      <c r="P30" s="3"/>
      <c r="Q30" s="3"/>
      <c r="R30" s="3"/>
      <c r="T30" s="3"/>
    </row>
    <row r="31" spans="1:20" x14ac:dyDescent="0.2">
      <c r="A31" s="8" t="s">
        <v>35</v>
      </c>
      <c r="C31" s="3"/>
      <c r="D31" s="3"/>
      <c r="E31" s="7"/>
      <c r="F31" s="8"/>
      <c r="G31" s="8"/>
      <c r="H31" s="20"/>
      <c r="I31" s="3"/>
      <c r="K31" s="3"/>
      <c r="L31" s="3"/>
      <c r="M31" s="3"/>
      <c r="N31" s="3"/>
      <c r="O31" s="3"/>
      <c r="P31" s="3"/>
      <c r="Q31" s="3"/>
      <c r="R31" s="3"/>
      <c r="T31" s="3"/>
    </row>
    <row r="32" spans="1:20" x14ac:dyDescent="0.2">
      <c r="A32" s="8" t="s">
        <v>36</v>
      </c>
      <c r="C32" s="3"/>
      <c r="D32" s="3"/>
      <c r="E32" s="3"/>
      <c r="F32" s="3"/>
      <c r="G32" s="3"/>
      <c r="H32" s="3"/>
      <c r="I32" s="3"/>
      <c r="K32" s="3"/>
      <c r="L32" s="3"/>
      <c r="M32" s="3"/>
      <c r="N32" s="3"/>
      <c r="O32" s="3"/>
      <c r="P32" s="3"/>
      <c r="Q32" s="3"/>
      <c r="R32" s="3"/>
      <c r="T32" s="3"/>
    </row>
    <row r="33" spans="1:20" x14ac:dyDescent="0.2"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  <c r="N33" s="3"/>
      <c r="O33" s="3"/>
      <c r="P33" s="3"/>
      <c r="Q33" s="3"/>
      <c r="R33" s="3"/>
      <c r="T33" s="3"/>
    </row>
    <row r="34" spans="1:20" x14ac:dyDescent="0.2">
      <c r="A34" s="17" t="s">
        <v>38</v>
      </c>
      <c r="B34" s="18"/>
      <c r="C34" s="18"/>
      <c r="D34" s="18"/>
      <c r="E34" s="18"/>
      <c r="F34" s="18"/>
      <c r="G34" s="18"/>
      <c r="H34" s="18"/>
      <c r="I34" s="3"/>
      <c r="K34" s="3"/>
      <c r="L34" s="3"/>
      <c r="M34" s="3"/>
      <c r="N34" s="3"/>
      <c r="O34" s="3"/>
      <c r="P34" s="3"/>
      <c r="Q34" s="3"/>
      <c r="R34" s="3"/>
      <c r="T34" s="3"/>
    </row>
    <row r="35" spans="1:20" x14ac:dyDescent="0.2"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  <c r="N35" s="3"/>
      <c r="O35" s="3"/>
      <c r="P35" s="3"/>
      <c r="Q35" s="3"/>
      <c r="R35" s="3"/>
      <c r="T35" s="3"/>
    </row>
    <row r="36" spans="1:20" x14ac:dyDescent="0.2">
      <c r="A36" s="1" t="s">
        <v>39</v>
      </c>
      <c r="D36" s="1" t="s">
        <v>27</v>
      </c>
      <c r="F36" s="3" t="s">
        <v>37</v>
      </c>
      <c r="H36" s="3"/>
      <c r="I36" s="3"/>
      <c r="K36" s="3"/>
      <c r="L36" s="3"/>
      <c r="M36" s="3"/>
      <c r="N36" s="3"/>
      <c r="O36" s="3"/>
      <c r="P36" s="3"/>
      <c r="Q36" s="3"/>
      <c r="R36" s="3"/>
      <c r="T36" s="3"/>
    </row>
    <row r="37" spans="1:20" x14ac:dyDescent="0.2">
      <c r="A37" s="1" t="s">
        <v>40</v>
      </c>
      <c r="D37" s="1" t="s">
        <v>27</v>
      </c>
      <c r="F37" s="3" t="s">
        <v>37</v>
      </c>
      <c r="H37" s="3"/>
      <c r="I37" s="3"/>
      <c r="K37" s="3"/>
      <c r="L37" s="3"/>
      <c r="M37" s="3"/>
      <c r="N37" s="3"/>
      <c r="O37" s="3"/>
      <c r="P37" s="3"/>
      <c r="Q37" s="3"/>
      <c r="R37" s="3"/>
      <c r="T37" s="3"/>
    </row>
    <row r="38" spans="1:20" x14ac:dyDescent="0.2">
      <c r="A38" s="1" t="s">
        <v>41</v>
      </c>
      <c r="D38" s="1" t="s">
        <v>27</v>
      </c>
      <c r="F38" s="3" t="s">
        <v>37</v>
      </c>
      <c r="H38" s="3"/>
      <c r="I38" s="3"/>
      <c r="K38" s="3"/>
      <c r="L38" s="3"/>
      <c r="M38" s="3"/>
      <c r="N38" s="3"/>
      <c r="O38" s="3"/>
      <c r="P38" s="3"/>
      <c r="Q38" s="3"/>
      <c r="R38" s="3"/>
      <c r="T38" s="3"/>
    </row>
    <row r="39" spans="1:20" x14ac:dyDescent="0.2">
      <c r="A39" s="8" t="s">
        <v>43</v>
      </c>
      <c r="C39" s="7"/>
      <c r="D39" s="1" t="s">
        <v>27</v>
      </c>
      <c r="F39" s="3" t="s">
        <v>37</v>
      </c>
      <c r="H39" s="3"/>
      <c r="I39" s="3"/>
      <c r="K39" s="3"/>
      <c r="L39" s="3"/>
      <c r="M39" s="3"/>
      <c r="N39" s="3"/>
      <c r="O39" s="3"/>
      <c r="P39" s="3"/>
      <c r="Q39" s="3"/>
      <c r="R39" s="3"/>
      <c r="T39" s="3"/>
    </row>
    <row r="40" spans="1:20" x14ac:dyDescent="0.2">
      <c r="T40" s="3"/>
    </row>
    <row r="41" spans="1:20" x14ac:dyDescent="0.2">
      <c r="T41" s="3"/>
    </row>
    <row r="42" spans="1:20" x14ac:dyDescent="0.2">
      <c r="T42" s="3"/>
    </row>
    <row r="43" spans="1:20" x14ac:dyDescent="0.2">
      <c r="T43" s="3"/>
    </row>
    <row r="44" spans="1:20" x14ac:dyDescent="0.2">
      <c r="T44" s="3"/>
    </row>
    <row r="45" spans="1:20" x14ac:dyDescent="0.2">
      <c r="T45" s="3"/>
    </row>
    <row r="46" spans="1:20" x14ac:dyDescent="0.2">
      <c r="T46" s="3"/>
    </row>
    <row r="47" spans="1:20" x14ac:dyDescent="0.2">
      <c r="T47" s="3"/>
    </row>
    <row r="48" spans="1:20" x14ac:dyDescent="0.2">
      <c r="T48" s="3"/>
    </row>
    <row r="49" spans="2:20" x14ac:dyDescent="0.2">
      <c r="T49" s="3"/>
    </row>
    <row r="50" spans="2:20" x14ac:dyDescent="0.2">
      <c r="T50" s="3"/>
    </row>
    <row r="51" spans="2:20" x14ac:dyDescent="0.2">
      <c r="T51" s="3"/>
    </row>
    <row r="52" spans="2:20" x14ac:dyDescent="0.2">
      <c r="H52" s="3"/>
      <c r="I52" s="3"/>
      <c r="K52" s="3"/>
      <c r="L52" s="3"/>
      <c r="M52" s="3"/>
      <c r="N52" s="3"/>
      <c r="O52" s="3"/>
      <c r="P52" s="3"/>
      <c r="Q52" s="3"/>
      <c r="R52" s="3"/>
      <c r="T52" s="3"/>
    </row>
    <row r="53" spans="2:20" x14ac:dyDescent="0.2">
      <c r="H53" s="3"/>
      <c r="I53" s="3"/>
      <c r="K53" s="3"/>
      <c r="L53" s="3"/>
      <c r="M53" s="3"/>
      <c r="N53" s="3"/>
      <c r="O53" s="3"/>
      <c r="P53" s="3"/>
      <c r="Q53" s="3"/>
      <c r="R53" s="3"/>
      <c r="T53" s="3"/>
    </row>
    <row r="54" spans="2:20" x14ac:dyDescent="0.2">
      <c r="H54" s="3"/>
      <c r="I54" s="3"/>
      <c r="K54" s="3"/>
      <c r="L54" s="3"/>
      <c r="M54" s="3"/>
      <c r="N54" s="3"/>
      <c r="O54" s="3"/>
      <c r="P54" s="3"/>
      <c r="Q54" s="3"/>
      <c r="R54" s="3"/>
      <c r="T54" s="3"/>
    </row>
    <row r="55" spans="2:20" x14ac:dyDescent="0.2">
      <c r="H55" s="3"/>
      <c r="I55" s="3"/>
      <c r="K55" s="3"/>
      <c r="L55" s="3"/>
      <c r="M55" s="3"/>
      <c r="N55" s="3"/>
      <c r="O55" s="3"/>
      <c r="P55" s="3"/>
      <c r="Q55" s="3"/>
      <c r="R55" s="3"/>
      <c r="T55" s="3"/>
    </row>
    <row r="56" spans="2:20" x14ac:dyDescent="0.2">
      <c r="B56" s="7"/>
      <c r="F56" s="3"/>
      <c r="G56" s="3"/>
      <c r="H56" s="3"/>
      <c r="I56" s="3"/>
      <c r="K56" s="3"/>
      <c r="L56" s="3"/>
      <c r="M56" s="3"/>
      <c r="N56" s="3"/>
      <c r="O56" s="3"/>
      <c r="P56" s="3"/>
      <c r="Q56" s="3"/>
      <c r="R56" s="3"/>
      <c r="T56" s="3"/>
    </row>
    <row r="57" spans="2:20" x14ac:dyDescent="0.2"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O57" s="3"/>
      <c r="P57" s="3"/>
      <c r="Q57" s="3"/>
      <c r="R57" s="3"/>
      <c r="T5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3.3555806451612913</v>
      </c>
      <c r="C11" s="27">
        <v>10.649483870967739</v>
      </c>
      <c r="D11" s="27">
        <v>6.8879758064516112</v>
      </c>
      <c r="E11" s="27">
        <v>16.39</v>
      </c>
      <c r="F11" s="47">
        <v>42010</v>
      </c>
      <c r="G11" s="27">
        <v>-1.0649999999999999</v>
      </c>
      <c r="H11" s="47">
        <v>42026</v>
      </c>
      <c r="I11" s="27">
        <v>77.191532258064527</v>
      </c>
      <c r="J11" s="27">
        <v>213.77300000000002</v>
      </c>
      <c r="K11" s="27">
        <v>3.6176525537634405</v>
      </c>
      <c r="L11" s="27">
        <v>20.09</v>
      </c>
      <c r="M11" s="47">
        <v>42030</v>
      </c>
      <c r="N11" s="27">
        <v>63.226000000000013</v>
      </c>
      <c r="O11" s="45">
        <v>19</v>
      </c>
      <c r="P11" s="27">
        <v>19.594000000000001</v>
      </c>
      <c r="Q11" s="47">
        <v>42031</v>
      </c>
      <c r="R11" s="27">
        <v>6.7617298387096749</v>
      </c>
      <c r="S11" s="27">
        <v>39.349324430856754</v>
      </c>
    </row>
    <row r="12" spans="1:19" x14ac:dyDescent="0.2">
      <c r="A12" s="2" t="s">
        <v>3</v>
      </c>
      <c r="B12" s="27">
        <v>2.4722857142857144</v>
      </c>
      <c r="C12" s="27">
        <v>8.5259642857142843</v>
      </c>
      <c r="D12" s="27">
        <v>5.4160907738095228</v>
      </c>
      <c r="E12" s="27">
        <v>16.12</v>
      </c>
      <c r="F12" s="47">
        <v>41671</v>
      </c>
      <c r="G12" s="27">
        <v>-1.405</v>
      </c>
      <c r="H12" s="47">
        <v>41693</v>
      </c>
      <c r="I12" s="27">
        <v>80.208221726190473</v>
      </c>
      <c r="J12" s="27">
        <v>217.40200000000002</v>
      </c>
      <c r="K12" s="27">
        <v>3.3676822916666675</v>
      </c>
      <c r="L12" s="27">
        <v>17.54</v>
      </c>
      <c r="M12" s="47">
        <v>41672</v>
      </c>
      <c r="N12" s="27">
        <v>79.385999999999996</v>
      </c>
      <c r="O12" s="45">
        <v>19</v>
      </c>
      <c r="P12" s="27">
        <v>21.00800000000002</v>
      </c>
      <c r="Q12" s="47">
        <v>41678</v>
      </c>
      <c r="R12" s="27">
        <v>6.4974486607142836</v>
      </c>
      <c r="S12" s="27">
        <v>34.042472265805159</v>
      </c>
    </row>
    <row r="13" spans="1:19" x14ac:dyDescent="0.2">
      <c r="A13" s="2" t="s">
        <v>4</v>
      </c>
      <c r="B13" s="27">
        <v>4.5246129032258056</v>
      </c>
      <c r="C13" s="27">
        <v>13.134193548387097</v>
      </c>
      <c r="D13" s="27">
        <v>8.2717815860215058</v>
      </c>
      <c r="E13" s="27">
        <v>19.71</v>
      </c>
      <c r="F13" s="47">
        <v>41705</v>
      </c>
      <c r="G13" s="27">
        <v>8.0000000000000002E-3</v>
      </c>
      <c r="H13" s="47">
        <v>41711</v>
      </c>
      <c r="I13" s="27">
        <v>77.949428763440835</v>
      </c>
      <c r="J13" s="27">
        <v>398.33400000000006</v>
      </c>
      <c r="K13" s="27">
        <v>2.4946068548387093</v>
      </c>
      <c r="L13" s="27">
        <v>17.440000000000001</v>
      </c>
      <c r="M13" s="47">
        <v>41720</v>
      </c>
      <c r="N13" s="27">
        <v>96.96</v>
      </c>
      <c r="O13" s="45">
        <v>22</v>
      </c>
      <c r="P13" s="27">
        <v>16.968</v>
      </c>
      <c r="Q13" s="47">
        <v>41728</v>
      </c>
      <c r="R13" s="27">
        <v>7.8871236559139781</v>
      </c>
      <c r="S13" s="27">
        <v>61.533818854883059</v>
      </c>
    </row>
    <row r="14" spans="1:19" x14ac:dyDescent="0.2">
      <c r="A14" s="2" t="s">
        <v>5</v>
      </c>
      <c r="B14" s="27">
        <v>5.5227666666666666</v>
      </c>
      <c r="C14" s="27">
        <v>15.777100000000008</v>
      </c>
      <c r="D14" s="27">
        <v>10.543011805555555</v>
      </c>
      <c r="E14" s="27">
        <v>25.92</v>
      </c>
      <c r="F14" s="47">
        <v>41746</v>
      </c>
      <c r="G14" s="27">
        <v>0.89500000000000002</v>
      </c>
      <c r="H14" s="47">
        <v>41750</v>
      </c>
      <c r="I14" s="27">
        <v>69.237250000000003</v>
      </c>
      <c r="J14" s="27">
        <v>514.40199999999993</v>
      </c>
      <c r="K14" s="27">
        <v>2.6102319444444442</v>
      </c>
      <c r="L14" s="27">
        <v>16.27</v>
      </c>
      <c r="M14" s="47">
        <v>41738</v>
      </c>
      <c r="N14" s="27">
        <v>56.963999999999999</v>
      </c>
      <c r="O14" s="45">
        <v>12</v>
      </c>
      <c r="P14" s="27">
        <v>12.927999999999999</v>
      </c>
      <c r="Q14" s="47">
        <v>41730</v>
      </c>
      <c r="R14" s="27">
        <v>11.066968055555556</v>
      </c>
      <c r="S14" s="27">
        <v>89.198172997171739</v>
      </c>
    </row>
    <row r="15" spans="1:19" x14ac:dyDescent="0.2">
      <c r="A15" s="2" t="s">
        <v>6</v>
      </c>
      <c r="B15" s="27">
        <v>7.0567096774193558</v>
      </c>
      <c r="C15" s="27">
        <v>16.068387096774195</v>
      </c>
      <c r="D15" s="27">
        <v>11.135571908602151</v>
      </c>
      <c r="E15" s="27">
        <v>23.15</v>
      </c>
      <c r="F15" s="47">
        <v>41772</v>
      </c>
      <c r="G15" s="27">
        <v>2.319</v>
      </c>
      <c r="H15" s="47">
        <v>41785</v>
      </c>
      <c r="I15" s="27">
        <v>72.945262096774201</v>
      </c>
      <c r="J15" s="27">
        <v>537.86500000000001</v>
      </c>
      <c r="K15" s="27">
        <v>2.5257426075268818</v>
      </c>
      <c r="L15" s="27">
        <v>13.92</v>
      </c>
      <c r="M15" s="47">
        <v>41790</v>
      </c>
      <c r="N15" s="27">
        <v>47.47</v>
      </c>
      <c r="O15" s="45">
        <v>15</v>
      </c>
      <c r="P15" s="27">
        <v>6.06</v>
      </c>
      <c r="Q15" s="47">
        <v>41773</v>
      </c>
      <c r="R15" s="27">
        <v>12.488024193548389</v>
      </c>
      <c r="S15" s="27">
        <v>94.99434455799404</v>
      </c>
    </row>
    <row r="16" spans="1:19" x14ac:dyDescent="0.2">
      <c r="A16" s="2" t="s">
        <v>7</v>
      </c>
      <c r="B16" s="27">
        <v>11.217666666666666</v>
      </c>
      <c r="C16" s="27">
        <v>22.260333333333335</v>
      </c>
      <c r="D16" s="27">
        <v>16.352145833333335</v>
      </c>
      <c r="E16" s="27">
        <v>31.87</v>
      </c>
      <c r="F16" s="47">
        <v>41806</v>
      </c>
      <c r="G16" s="27">
        <v>8</v>
      </c>
      <c r="H16" s="47">
        <v>41793</v>
      </c>
      <c r="I16" s="27">
        <v>69.051888888888897</v>
      </c>
      <c r="J16" s="27">
        <v>657.66399999999987</v>
      </c>
      <c r="K16" s="27">
        <v>2.3342444444444439</v>
      </c>
      <c r="L16" s="27">
        <v>13.82</v>
      </c>
      <c r="M16" s="47">
        <v>41807</v>
      </c>
      <c r="N16" s="27">
        <v>70.498000000000019</v>
      </c>
      <c r="O16" s="45">
        <v>10</v>
      </c>
      <c r="P16" s="27">
        <v>30.50200000000001</v>
      </c>
      <c r="Q16" s="47">
        <v>41808</v>
      </c>
      <c r="R16" s="27">
        <v>15.71222222222222</v>
      </c>
      <c r="S16" s="27">
        <v>129.56598567795493</v>
      </c>
    </row>
    <row r="17" spans="1:19" x14ac:dyDescent="0.2">
      <c r="A17" s="2" t="s">
        <v>8</v>
      </c>
      <c r="B17" s="27">
        <v>16.333870967741937</v>
      </c>
      <c r="C17" s="27">
        <v>30.959354838709682</v>
      </c>
      <c r="D17" s="27">
        <v>23.179173387096771</v>
      </c>
      <c r="E17" s="27">
        <v>36.479999999999997</v>
      </c>
      <c r="F17" s="47">
        <v>41846</v>
      </c>
      <c r="G17" s="27">
        <v>13.08</v>
      </c>
      <c r="H17" s="47">
        <v>41849</v>
      </c>
      <c r="I17" s="27">
        <v>60.494926075268808</v>
      </c>
      <c r="J17" s="27">
        <v>768.49</v>
      </c>
      <c r="K17" s="27">
        <v>1.9458091397849466</v>
      </c>
      <c r="L17" s="27">
        <v>22.44</v>
      </c>
      <c r="M17" s="47">
        <v>41836</v>
      </c>
      <c r="N17" s="27">
        <v>14.342000000000001</v>
      </c>
      <c r="O17" s="45">
        <v>8</v>
      </c>
      <c r="P17" s="27">
        <v>6.06</v>
      </c>
      <c r="Q17" s="47">
        <v>41836</v>
      </c>
      <c r="R17" s="27">
        <v>22.740692204301077</v>
      </c>
      <c r="S17" s="27">
        <v>180.97676490663883</v>
      </c>
    </row>
    <row r="18" spans="1:19" x14ac:dyDescent="0.2">
      <c r="A18" s="2" t="s">
        <v>9</v>
      </c>
      <c r="B18" s="27">
        <v>15.351612903225805</v>
      </c>
      <c r="C18" s="27">
        <v>28.626129032258063</v>
      </c>
      <c r="D18" s="27">
        <v>21.27396505376344</v>
      </c>
      <c r="E18" s="27">
        <v>37.28</v>
      </c>
      <c r="F18" s="47">
        <v>41852</v>
      </c>
      <c r="G18" s="27">
        <v>10.44</v>
      </c>
      <c r="H18" s="47">
        <v>41860</v>
      </c>
      <c r="I18" s="27">
        <v>60.364825268817199</v>
      </c>
      <c r="J18" s="27">
        <v>679.1909999999998</v>
      </c>
      <c r="K18" s="27">
        <v>2.2449240591397857</v>
      </c>
      <c r="L18" s="27">
        <v>13.33</v>
      </c>
      <c r="M18" s="47">
        <v>41858</v>
      </c>
      <c r="N18" s="27">
        <v>6.2619999999999996</v>
      </c>
      <c r="O18" s="45">
        <v>3</v>
      </c>
      <c r="P18" s="27">
        <v>4.8479999999999999</v>
      </c>
      <c r="Q18" s="47">
        <v>41858</v>
      </c>
      <c r="R18" s="27">
        <v>22.950994623655912</v>
      </c>
      <c r="S18" s="27">
        <v>158.75370363757727</v>
      </c>
    </row>
    <row r="19" spans="1:19" x14ac:dyDescent="0.2">
      <c r="A19" s="2" t="s">
        <v>10</v>
      </c>
      <c r="B19" s="27">
        <v>13.107666666666667</v>
      </c>
      <c r="C19" s="27">
        <v>25.45933333333334</v>
      </c>
      <c r="D19" s="27">
        <v>18.560125000000006</v>
      </c>
      <c r="E19" s="27">
        <v>32.56</v>
      </c>
      <c r="F19" s="47">
        <v>41908</v>
      </c>
      <c r="G19" s="27">
        <v>9.02</v>
      </c>
      <c r="H19" s="47">
        <v>41891</v>
      </c>
      <c r="I19" s="27">
        <v>66.63718055555556</v>
      </c>
      <c r="J19" s="27">
        <v>517.76</v>
      </c>
      <c r="K19" s="27">
        <v>1.9712104166666664</v>
      </c>
      <c r="L19" s="27">
        <v>14.41</v>
      </c>
      <c r="M19" s="47">
        <v>41888</v>
      </c>
      <c r="N19" s="27">
        <v>21.614000000000001</v>
      </c>
      <c r="O19" s="45">
        <v>6</v>
      </c>
      <c r="P19" s="27">
        <v>9.4939999999999998</v>
      </c>
      <c r="Q19" s="47">
        <v>41887</v>
      </c>
      <c r="R19" s="27">
        <v>19.683701388888888</v>
      </c>
      <c r="S19" s="27">
        <v>108.76828196832335</v>
      </c>
    </row>
    <row r="20" spans="1:19" x14ac:dyDescent="0.2">
      <c r="A20" s="2" t="s">
        <v>11</v>
      </c>
      <c r="B20" s="27">
        <v>10.741387096774194</v>
      </c>
      <c r="C20" s="27">
        <v>20.792258064516123</v>
      </c>
      <c r="D20" s="27">
        <v>15.281229166666662</v>
      </c>
      <c r="E20" s="27">
        <v>29.04</v>
      </c>
      <c r="F20" s="47">
        <v>41915</v>
      </c>
      <c r="G20" s="27">
        <v>3.5329999999999999</v>
      </c>
      <c r="H20" s="47">
        <v>41924</v>
      </c>
      <c r="I20" s="27">
        <v>70.860201612903225</v>
      </c>
      <c r="J20" s="27">
        <v>331.08800000000014</v>
      </c>
      <c r="K20" s="27">
        <v>1.672002016129033</v>
      </c>
      <c r="L20" s="27">
        <v>12.45</v>
      </c>
      <c r="M20" s="47">
        <v>41928</v>
      </c>
      <c r="N20" s="27">
        <v>29.492000000000012</v>
      </c>
      <c r="O20" s="45">
        <v>10</v>
      </c>
      <c r="P20" s="27">
        <v>10.504</v>
      </c>
      <c r="Q20" s="47">
        <v>41916</v>
      </c>
      <c r="R20" s="27">
        <v>15.819986559139789</v>
      </c>
      <c r="S20" s="27">
        <v>64.401156863527092</v>
      </c>
    </row>
    <row r="21" spans="1:19" x14ac:dyDescent="0.2">
      <c r="A21" s="2" t="s">
        <v>12</v>
      </c>
      <c r="B21" s="27">
        <v>5.7353000000000005</v>
      </c>
      <c r="C21" s="27">
        <v>12.100533333333338</v>
      </c>
      <c r="D21" s="27">
        <v>8.6383124999999996</v>
      </c>
      <c r="E21" s="27">
        <v>21.88</v>
      </c>
      <c r="F21" s="47">
        <v>41945</v>
      </c>
      <c r="G21" s="27">
        <v>-3.161</v>
      </c>
      <c r="H21" s="47">
        <v>41971</v>
      </c>
      <c r="I21" s="27">
        <v>76.286361111111077</v>
      </c>
      <c r="J21" s="27">
        <v>173.44400000000002</v>
      </c>
      <c r="K21" s="27">
        <v>2.8709229166666663</v>
      </c>
      <c r="L21" s="27">
        <v>15.68</v>
      </c>
      <c r="M21" s="47">
        <v>41948</v>
      </c>
      <c r="N21" s="27">
        <v>58.378000000000007</v>
      </c>
      <c r="O21" s="45">
        <v>17</v>
      </c>
      <c r="P21" s="27">
        <v>12.12</v>
      </c>
      <c r="Q21" s="47">
        <v>41947</v>
      </c>
      <c r="R21" s="27">
        <v>9.4634229166666675</v>
      </c>
      <c r="S21" s="27">
        <v>38.795034005485228</v>
      </c>
    </row>
    <row r="22" spans="1:19" ht="13.5" thickBot="1" x14ac:dyDescent="0.25">
      <c r="A22" s="28" t="s">
        <v>13</v>
      </c>
      <c r="B22" s="29">
        <v>1.2761612903225807</v>
      </c>
      <c r="C22" s="29">
        <v>8.1044193548387096</v>
      </c>
      <c r="D22" s="29">
        <v>4.5007143817204298</v>
      </c>
      <c r="E22" s="29">
        <v>16.260000000000002</v>
      </c>
      <c r="F22" s="48">
        <v>41997</v>
      </c>
      <c r="G22" s="29">
        <v>-1.4039999999999999</v>
      </c>
      <c r="H22" s="48">
        <v>41995</v>
      </c>
      <c r="I22" s="29">
        <v>82.415564516129038</v>
      </c>
      <c r="J22" s="29">
        <v>162.18</v>
      </c>
      <c r="K22" s="29">
        <v>1.8974919354838709</v>
      </c>
      <c r="L22" s="29">
        <v>14.01</v>
      </c>
      <c r="M22" s="48">
        <v>41997</v>
      </c>
      <c r="N22" s="29">
        <v>24.643999999999998</v>
      </c>
      <c r="O22" s="30">
        <v>10</v>
      </c>
      <c r="P22" s="29">
        <v>9.6959999999999997</v>
      </c>
      <c r="Q22" s="48">
        <v>41992</v>
      </c>
      <c r="R22" s="29">
        <v>4.9272123655913989</v>
      </c>
      <c r="S22" s="29">
        <v>22.156440058980309</v>
      </c>
    </row>
    <row r="23" spans="1:19" ht="13.5" thickTop="1" x14ac:dyDescent="0.2">
      <c r="A23" s="2" t="s">
        <v>32</v>
      </c>
      <c r="B23" s="27">
        <v>8.0579684331797221</v>
      </c>
      <c r="C23" s="27">
        <v>17.704790841013828</v>
      </c>
      <c r="D23" s="27">
        <v>12.503341433585083</v>
      </c>
      <c r="E23" s="27">
        <v>37.28</v>
      </c>
      <c r="F23" s="47">
        <v>41487</v>
      </c>
      <c r="G23" s="27">
        <v>-3.161</v>
      </c>
      <c r="H23" s="47">
        <v>41606</v>
      </c>
      <c r="I23" s="27">
        <v>71.970220239428656</v>
      </c>
      <c r="J23" s="27">
        <v>5171.5929999999998</v>
      </c>
      <c r="K23" s="27">
        <v>2.4627100983796293</v>
      </c>
      <c r="L23" s="27">
        <v>22.44</v>
      </c>
      <c r="M23" s="47">
        <v>41471</v>
      </c>
      <c r="N23" s="27">
        <v>569.23599999999999</v>
      </c>
      <c r="O23" s="45">
        <v>151</v>
      </c>
      <c r="P23" s="27">
        <v>30.50200000000001</v>
      </c>
      <c r="Q23" s="47">
        <v>41443</v>
      </c>
      <c r="R23" s="27">
        <v>12.999960557075655</v>
      </c>
      <c r="S23" s="27">
        <v>1022.5355002251979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-0.38700000000000001</v>
      </c>
      <c r="G28" s="1" t="s">
        <v>27</v>
      </c>
      <c r="H28" s="46">
        <v>41605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-0.79400000000000004</v>
      </c>
      <c r="G29" s="1" t="s">
        <v>27</v>
      </c>
      <c r="H29" s="46">
        <v>41332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272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17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90" zoomScaleNormal="90" workbookViewId="0">
      <selection activeCell="F39" sqref="F39"/>
    </sheetView>
  </sheetViews>
  <sheetFormatPr baseColWidth="10" defaultColWidth="6.7109375" defaultRowHeight="12.75" x14ac:dyDescent="0.2"/>
  <cols>
    <col min="1" max="5" width="6.7109375" style="1" customWidth="1"/>
    <col min="6" max="6" width="7.5703125" style="1" customWidth="1"/>
    <col min="7" max="7" width="6.7109375" style="1" customWidth="1"/>
    <col min="8" max="8" width="9.140625" style="1" customWidth="1"/>
    <col min="9" max="9" width="6.7109375" style="1" customWidth="1"/>
    <col min="10" max="10" width="7.5703125" style="1" customWidth="1"/>
    <col min="11" max="12" width="6.7109375" style="1" customWidth="1"/>
    <col min="13" max="13" width="8.140625" style="1" customWidth="1"/>
    <col min="14" max="16" width="6.7109375" style="1" customWidth="1"/>
    <col min="17" max="17" width="7.7109375" style="1" customWidth="1"/>
    <col min="18" max="18" width="6.7109375" style="1" customWidth="1"/>
    <col min="19" max="19" width="8.5703125" style="1" customWidth="1"/>
    <col min="20" max="16384" width="6.7109375" style="1"/>
  </cols>
  <sheetData>
    <row r="1" spans="1:19" x14ac:dyDescent="0.2">
      <c r="B1" s="2" t="s">
        <v>76</v>
      </c>
    </row>
    <row r="2" spans="1:19" x14ac:dyDescent="0.2">
      <c r="B2" s="2" t="s">
        <v>46</v>
      </c>
    </row>
    <row r="3" spans="1:19" x14ac:dyDescent="0.2">
      <c r="B3" s="2" t="s">
        <v>47</v>
      </c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0">
        <v>4.0212258064516124</v>
      </c>
      <c r="C11" s="50">
        <v>10.333161290322581</v>
      </c>
      <c r="D11" s="50">
        <v>6.9156706989247301</v>
      </c>
      <c r="E11" s="50">
        <v>15.19</v>
      </c>
      <c r="F11" s="51">
        <v>42394</v>
      </c>
      <c r="G11" s="50">
        <v>8.7999999999999995E-2</v>
      </c>
      <c r="H11" s="51">
        <v>42386</v>
      </c>
      <c r="I11" s="50">
        <v>81.380423387096783</v>
      </c>
      <c r="J11" s="50">
        <v>162.512</v>
      </c>
      <c r="K11" s="50">
        <v>2.1351283602150537</v>
      </c>
      <c r="L11" s="50">
        <v>16.760000000000002</v>
      </c>
      <c r="M11" s="51">
        <v>42373</v>
      </c>
      <c r="N11" s="50">
        <v>47.469999999999992</v>
      </c>
      <c r="O11" s="26">
        <v>18</v>
      </c>
      <c r="P11" s="50">
        <v>12.523999999999999</v>
      </c>
      <c r="Q11" s="51">
        <v>42396</v>
      </c>
      <c r="R11" s="50">
        <v>6.3583017473118293</v>
      </c>
      <c r="S11" s="50">
        <v>28.762009667662635</v>
      </c>
    </row>
    <row r="12" spans="1:19" x14ac:dyDescent="0.2">
      <c r="A12" s="2" t="s">
        <v>3</v>
      </c>
      <c r="B12" s="50">
        <v>2.0271428571428567</v>
      </c>
      <c r="C12" s="50">
        <v>11.982392857142857</v>
      </c>
      <c r="D12" s="50">
        <v>6.5874062499999999</v>
      </c>
      <c r="E12" s="50">
        <v>21.28</v>
      </c>
      <c r="F12" s="51">
        <v>42049</v>
      </c>
      <c r="G12" s="50">
        <v>-3.2360000000000002</v>
      </c>
      <c r="H12" s="51">
        <v>42039</v>
      </c>
      <c r="I12" s="50">
        <v>71.547425595238082</v>
      </c>
      <c r="J12" s="50">
        <v>258.06599999999997</v>
      </c>
      <c r="K12" s="50">
        <v>2.5009531250000001</v>
      </c>
      <c r="L12" s="50">
        <v>19.21</v>
      </c>
      <c r="M12" s="51">
        <v>42043</v>
      </c>
      <c r="N12" s="50">
        <v>21.007999999999999</v>
      </c>
      <c r="O12" s="26">
        <v>16</v>
      </c>
      <c r="P12" s="50">
        <v>4.444</v>
      </c>
      <c r="Q12" s="51">
        <v>42063</v>
      </c>
      <c r="R12" s="50">
        <v>6.0438214285714285</v>
      </c>
      <c r="S12" s="50">
        <v>45.691881265397534</v>
      </c>
    </row>
    <row r="13" spans="1:19" x14ac:dyDescent="0.2">
      <c r="A13" s="2" t="s">
        <v>4</v>
      </c>
      <c r="B13" s="50">
        <v>4.3498064516129018</v>
      </c>
      <c r="C13" s="50">
        <v>15.257483870967743</v>
      </c>
      <c r="D13" s="50">
        <v>9.6204818548387099</v>
      </c>
      <c r="E13" s="50">
        <v>22.83</v>
      </c>
      <c r="F13" s="51">
        <v>42080</v>
      </c>
      <c r="G13" s="50">
        <v>-0.45400000000000001</v>
      </c>
      <c r="H13" s="51">
        <v>42087</v>
      </c>
      <c r="I13" s="50">
        <v>66.195477150537613</v>
      </c>
      <c r="J13" s="50">
        <v>459.98400000000004</v>
      </c>
      <c r="K13" s="50">
        <v>2.8167788978494621</v>
      </c>
      <c r="L13" s="50">
        <v>19.8</v>
      </c>
      <c r="M13" s="51">
        <v>42066</v>
      </c>
      <c r="N13" s="50">
        <v>56.964000000000006</v>
      </c>
      <c r="O13" s="26">
        <v>10</v>
      </c>
      <c r="P13" s="50">
        <v>14.947999999999999</v>
      </c>
      <c r="Q13" s="51">
        <v>42064</v>
      </c>
      <c r="R13" s="50">
        <v>8.8912056451612909</v>
      </c>
      <c r="S13" s="50">
        <v>80.11185399013452</v>
      </c>
    </row>
    <row r="14" spans="1:19" x14ac:dyDescent="0.2">
      <c r="A14" s="2" t="s">
        <v>5</v>
      </c>
      <c r="B14" s="50">
        <v>8.8700333333333319</v>
      </c>
      <c r="C14" s="50">
        <v>20.291666666666668</v>
      </c>
      <c r="D14" s="50">
        <v>13.987634722222223</v>
      </c>
      <c r="E14" s="50">
        <v>27.55</v>
      </c>
      <c r="F14" s="51">
        <v>42110</v>
      </c>
      <c r="G14" s="50">
        <v>5.7030000000000003</v>
      </c>
      <c r="H14" s="51">
        <v>42103</v>
      </c>
      <c r="I14" s="50">
        <v>64.223111111111095</v>
      </c>
      <c r="J14" s="50">
        <v>546.29100000000005</v>
      </c>
      <c r="K14" s="50">
        <v>2.4051625000000003</v>
      </c>
      <c r="L14" s="50">
        <v>14.31</v>
      </c>
      <c r="M14" s="51">
        <v>42098</v>
      </c>
      <c r="N14" s="50">
        <v>35.956000000000003</v>
      </c>
      <c r="O14" s="26">
        <v>11</v>
      </c>
      <c r="P14" s="50">
        <v>13.735999999999999</v>
      </c>
      <c r="Q14" s="51">
        <v>42114</v>
      </c>
      <c r="R14" s="50">
        <v>12.708847222222223</v>
      </c>
      <c r="S14" s="50">
        <v>109.03576987459586</v>
      </c>
    </row>
    <row r="15" spans="1:19" x14ac:dyDescent="0.2">
      <c r="A15" s="2" t="s">
        <v>6</v>
      </c>
      <c r="B15" s="50">
        <v>8.8585483870967749</v>
      </c>
      <c r="C15" s="50">
        <v>20.809032258064516</v>
      </c>
      <c r="D15" s="50">
        <v>14.3497063172043</v>
      </c>
      <c r="E15" s="50">
        <v>27.96</v>
      </c>
      <c r="F15" s="51">
        <v>42143</v>
      </c>
      <c r="G15" s="50">
        <v>4.42</v>
      </c>
      <c r="H15" s="51">
        <v>42138</v>
      </c>
      <c r="I15" s="50">
        <v>61.105658602150527</v>
      </c>
      <c r="J15" s="50">
        <v>673.67700000000013</v>
      </c>
      <c r="K15" s="50">
        <v>2.4828118279569895</v>
      </c>
      <c r="L15" s="50">
        <v>18.82</v>
      </c>
      <c r="M15" s="51">
        <v>42145</v>
      </c>
      <c r="N15" s="50">
        <v>34.541999999999994</v>
      </c>
      <c r="O15" s="26">
        <v>11</v>
      </c>
      <c r="P15" s="50">
        <v>8.6859999999999999</v>
      </c>
      <c r="Q15" s="51">
        <v>42152</v>
      </c>
      <c r="R15" s="50">
        <v>14.881982526881721</v>
      </c>
      <c r="S15" s="50">
        <v>134.27435757852211</v>
      </c>
    </row>
    <row r="16" spans="1:19" x14ac:dyDescent="0.2">
      <c r="A16" s="2" t="s">
        <v>7</v>
      </c>
      <c r="B16" s="50">
        <v>13.234666666666667</v>
      </c>
      <c r="C16" s="50">
        <v>26.778666666666659</v>
      </c>
      <c r="D16" s="50">
        <v>19.332048611111112</v>
      </c>
      <c r="E16" s="50">
        <v>32.630000000000003</v>
      </c>
      <c r="F16" s="51">
        <v>42167</v>
      </c>
      <c r="G16" s="50">
        <v>8.14</v>
      </c>
      <c r="H16" s="51">
        <v>42160</v>
      </c>
      <c r="I16" s="50">
        <v>60.00802083333334</v>
      </c>
      <c r="J16" s="50">
        <v>735.23699999999997</v>
      </c>
      <c r="K16" s="50">
        <v>2.3965986111111106</v>
      </c>
      <c r="L16" s="50">
        <v>18.62</v>
      </c>
      <c r="M16" s="51">
        <v>42177</v>
      </c>
      <c r="N16" s="50">
        <v>58.776000000000003</v>
      </c>
      <c r="O16" s="26">
        <v>7</v>
      </c>
      <c r="P16" s="50">
        <v>33.324000000000005</v>
      </c>
      <c r="Q16" s="51">
        <v>42177</v>
      </c>
      <c r="R16" s="50">
        <v>19.402152777777776</v>
      </c>
      <c r="S16" s="50">
        <v>164.76216773356322</v>
      </c>
    </row>
    <row r="17" spans="1:19" x14ac:dyDescent="0.2">
      <c r="A17" s="2" t="s">
        <v>8</v>
      </c>
      <c r="B17" s="50">
        <v>14.838064516129034</v>
      </c>
      <c r="C17" s="50">
        <v>27.101612903225806</v>
      </c>
      <c r="D17" s="50">
        <v>20.241276881720431</v>
      </c>
      <c r="E17" s="50">
        <v>35.81</v>
      </c>
      <c r="F17" s="51">
        <v>42203</v>
      </c>
      <c r="G17" s="50">
        <v>11.59</v>
      </c>
      <c r="H17" s="51">
        <v>42195</v>
      </c>
      <c r="I17" s="50">
        <v>62.567620967741945</v>
      </c>
      <c r="J17" s="50">
        <v>710.86900000000003</v>
      </c>
      <c r="K17" s="50">
        <v>2.3215759408602148</v>
      </c>
      <c r="L17" s="50">
        <v>13.13</v>
      </c>
      <c r="M17" s="51">
        <v>42203</v>
      </c>
      <c r="N17" s="50">
        <v>44.440000000000005</v>
      </c>
      <c r="O17" s="26">
        <v>10</v>
      </c>
      <c r="P17" s="50">
        <v>14.14</v>
      </c>
      <c r="Q17" s="51">
        <v>42188</v>
      </c>
      <c r="R17" s="50">
        <v>21.013427419354834</v>
      </c>
      <c r="S17" s="50">
        <v>162.63140500464192</v>
      </c>
    </row>
    <row r="18" spans="1:19" x14ac:dyDescent="0.2">
      <c r="A18" s="2" t="s">
        <v>9</v>
      </c>
      <c r="B18" s="50">
        <v>15.141612903225807</v>
      </c>
      <c r="C18" s="50">
        <v>27.784838709677416</v>
      </c>
      <c r="D18" s="50">
        <v>20.653084677419347</v>
      </c>
      <c r="E18" s="50">
        <v>34.119999999999997</v>
      </c>
      <c r="F18" s="51">
        <v>42243</v>
      </c>
      <c r="G18" s="50">
        <v>8.01</v>
      </c>
      <c r="H18" s="51">
        <v>42233</v>
      </c>
      <c r="I18" s="50">
        <v>60.921135752688166</v>
      </c>
      <c r="J18" s="50">
        <v>670.88400000000001</v>
      </c>
      <c r="K18" s="50">
        <v>2.0582701612903227</v>
      </c>
      <c r="L18" s="50">
        <v>12.84</v>
      </c>
      <c r="M18" s="51">
        <v>42242</v>
      </c>
      <c r="N18" s="50">
        <v>25.652000000000001</v>
      </c>
      <c r="O18" s="26">
        <v>5</v>
      </c>
      <c r="P18" s="50">
        <v>14.743999999999998</v>
      </c>
      <c r="Q18" s="51">
        <v>42217</v>
      </c>
      <c r="R18" s="50">
        <v>21.44662634408602</v>
      </c>
      <c r="S18" s="50">
        <v>150.67126505009131</v>
      </c>
    </row>
    <row r="19" spans="1:19" x14ac:dyDescent="0.2">
      <c r="A19" s="2" t="s">
        <v>10</v>
      </c>
      <c r="B19" s="50">
        <v>14.307666666666668</v>
      </c>
      <c r="C19" s="50">
        <v>26.800666666666665</v>
      </c>
      <c r="D19" s="50">
        <v>19.896312500000001</v>
      </c>
      <c r="E19" s="50">
        <v>34.19</v>
      </c>
      <c r="F19" s="51">
        <v>42250</v>
      </c>
      <c r="G19" s="50">
        <v>8.61</v>
      </c>
      <c r="H19" s="51">
        <v>42273</v>
      </c>
      <c r="I19" s="50">
        <v>64.104576388888873</v>
      </c>
      <c r="J19" s="50">
        <v>517.53699999999992</v>
      </c>
      <c r="K19" s="50">
        <v>1.8357618055555558</v>
      </c>
      <c r="L19" s="50">
        <v>14.31</v>
      </c>
      <c r="M19" s="51">
        <v>42260</v>
      </c>
      <c r="N19" s="50">
        <v>55.954000000000008</v>
      </c>
      <c r="O19" s="26">
        <v>11</v>
      </c>
      <c r="P19" s="50">
        <v>14.947999999999999</v>
      </c>
      <c r="Q19" s="51">
        <v>42269</v>
      </c>
      <c r="R19" s="50">
        <v>20.395527777777776</v>
      </c>
      <c r="S19" s="50">
        <v>115.03090901481067</v>
      </c>
    </row>
    <row r="20" spans="1:19" x14ac:dyDescent="0.2">
      <c r="A20" s="2" t="s">
        <v>11</v>
      </c>
      <c r="B20" s="50">
        <v>11.657774193548388</v>
      </c>
      <c r="C20" s="50">
        <v>22.322903225806456</v>
      </c>
      <c r="D20" s="50">
        <v>16.343160618279569</v>
      </c>
      <c r="E20" s="50">
        <v>27.55</v>
      </c>
      <c r="F20" s="51">
        <v>42302</v>
      </c>
      <c r="G20" s="50">
        <v>6.3810000000000002</v>
      </c>
      <c r="H20" s="51">
        <v>42300</v>
      </c>
      <c r="I20" s="50">
        <v>70.56397849462364</v>
      </c>
      <c r="J20" s="50">
        <v>361.96000000000004</v>
      </c>
      <c r="K20" s="50">
        <v>1.4275463709677416</v>
      </c>
      <c r="L20" s="50">
        <v>11.37</v>
      </c>
      <c r="M20" s="51">
        <v>42285</v>
      </c>
      <c r="N20" s="50">
        <v>32.724000000000004</v>
      </c>
      <c r="O20" s="26">
        <v>11</v>
      </c>
      <c r="P20" s="50">
        <v>14.746</v>
      </c>
      <c r="Q20" s="51">
        <v>42286</v>
      </c>
      <c r="R20" s="50">
        <v>16.317459677419357</v>
      </c>
      <c r="S20" s="50">
        <v>68.028861395690839</v>
      </c>
    </row>
    <row r="21" spans="1:19" x14ac:dyDescent="0.2">
      <c r="A21" s="2" t="s">
        <v>12</v>
      </c>
      <c r="B21" s="50">
        <v>6.9736000000000011</v>
      </c>
      <c r="C21" s="50">
        <v>13.731000000000003</v>
      </c>
      <c r="D21" s="50">
        <v>10.134520833333333</v>
      </c>
      <c r="E21" s="50">
        <v>18.5</v>
      </c>
      <c r="F21" s="51">
        <v>42331</v>
      </c>
      <c r="G21" s="50">
        <v>1.716</v>
      </c>
      <c r="H21" s="51">
        <v>42318</v>
      </c>
      <c r="I21" s="50">
        <v>82.539187500000025</v>
      </c>
      <c r="J21" s="50">
        <v>166.86799999999999</v>
      </c>
      <c r="K21" s="50">
        <v>1.9013993055555558</v>
      </c>
      <c r="L21" s="50">
        <v>15.48</v>
      </c>
      <c r="M21" s="51">
        <v>42336</v>
      </c>
      <c r="N21" s="50">
        <v>99.788000000000025</v>
      </c>
      <c r="O21" s="26">
        <v>20</v>
      </c>
      <c r="P21" s="50">
        <v>42.622000000000014</v>
      </c>
      <c r="Q21" s="51">
        <v>42337</v>
      </c>
      <c r="R21" s="50">
        <v>11.17540972222222</v>
      </c>
      <c r="S21" s="50">
        <v>30.037661386621572</v>
      </c>
    </row>
    <row r="22" spans="1:19" ht="13.5" thickBot="1" x14ac:dyDescent="0.25">
      <c r="A22" s="28" t="s">
        <v>13</v>
      </c>
      <c r="B22" s="29">
        <v>3.846032258064517</v>
      </c>
      <c r="C22" s="29">
        <v>9.4730322580645172</v>
      </c>
      <c r="D22" s="29">
        <v>6.601987231182795</v>
      </c>
      <c r="E22" s="29">
        <v>13.42</v>
      </c>
      <c r="F22" s="48">
        <v>42355</v>
      </c>
      <c r="G22" s="29">
        <v>-1.2010000000000001</v>
      </c>
      <c r="H22" s="48">
        <v>42362</v>
      </c>
      <c r="I22" s="29">
        <v>78.686706989247313</v>
      </c>
      <c r="J22" s="29">
        <v>155.17500000000001</v>
      </c>
      <c r="K22" s="29">
        <v>3.0927170698924726</v>
      </c>
      <c r="L22" s="29">
        <v>17.350000000000001</v>
      </c>
      <c r="M22" s="48">
        <v>42339</v>
      </c>
      <c r="N22" s="29">
        <v>42.42</v>
      </c>
      <c r="O22" s="30">
        <v>16</v>
      </c>
      <c r="P22" s="29">
        <v>8.08</v>
      </c>
      <c r="Q22" s="48">
        <v>42352</v>
      </c>
      <c r="R22" s="29">
        <v>7.6077170698924741</v>
      </c>
      <c r="S22" s="29">
        <v>31.630460132689585</v>
      </c>
    </row>
    <row r="23" spans="1:19" ht="13.5" thickTop="1" x14ac:dyDescent="0.2">
      <c r="A23" s="2" t="s">
        <v>32</v>
      </c>
      <c r="B23" s="50">
        <v>9.0105145033282135</v>
      </c>
      <c r="C23" s="50">
        <v>19.388871447772658</v>
      </c>
      <c r="D23" s="50">
        <v>13.721940933019711</v>
      </c>
      <c r="E23" s="50">
        <v>35.81</v>
      </c>
      <c r="F23" s="51">
        <v>41838</v>
      </c>
      <c r="G23" s="50">
        <v>-3.2360000000000002</v>
      </c>
      <c r="H23" s="51">
        <v>41674</v>
      </c>
      <c r="I23" s="50">
        <v>68.653610231054785</v>
      </c>
      <c r="J23" s="50">
        <v>5419.0600000000013</v>
      </c>
      <c r="K23" s="50">
        <v>2.2812253313545408</v>
      </c>
      <c r="L23" s="50">
        <v>19.8</v>
      </c>
      <c r="M23" s="51">
        <v>41701</v>
      </c>
      <c r="N23" s="50">
        <v>555.69400000000007</v>
      </c>
      <c r="O23" s="26">
        <v>146</v>
      </c>
      <c r="P23" s="50">
        <v>42.622000000000014</v>
      </c>
      <c r="Q23" s="51">
        <v>41972</v>
      </c>
      <c r="R23" s="50">
        <v>13.853539946556578</v>
      </c>
      <c r="S23" s="50">
        <v>1120.6686020944219</v>
      </c>
    </row>
    <row r="26" spans="1:19" x14ac:dyDescent="0.2">
      <c r="A26" s="17" t="s">
        <v>33</v>
      </c>
      <c r="B26" s="17"/>
      <c r="C26" s="17"/>
    </row>
    <row r="28" spans="1:19" x14ac:dyDescent="0.2">
      <c r="B28" s="1" t="s">
        <v>34</v>
      </c>
      <c r="F28" s="1">
        <v>-1.2010000000000001</v>
      </c>
      <c r="G28" s="1" t="s">
        <v>27</v>
      </c>
      <c r="H28" s="46">
        <v>41997</v>
      </c>
      <c r="I28" s="31"/>
    </row>
    <row r="29" spans="1:19" x14ac:dyDescent="0.2">
      <c r="B29" s="1" t="s">
        <v>35</v>
      </c>
      <c r="F29" s="1">
        <v>-0.45400000000000001</v>
      </c>
      <c r="G29" s="1" t="s">
        <v>27</v>
      </c>
      <c r="H29" s="46">
        <v>41722</v>
      </c>
      <c r="I29" s="31"/>
    </row>
    <row r="30" spans="1:19" x14ac:dyDescent="0.2">
      <c r="B30" s="1" t="s">
        <v>36</v>
      </c>
      <c r="F30" s="6">
        <v>274</v>
      </c>
      <c r="G30" s="1" t="s">
        <v>37</v>
      </c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49</v>
      </c>
      <c r="D34" s="8">
        <v>0</v>
      </c>
      <c r="E34" s="1" t="s">
        <v>27</v>
      </c>
      <c r="F34" s="7">
        <v>5</v>
      </c>
      <c r="G34" s="1" t="s">
        <v>37</v>
      </c>
    </row>
    <row r="35" spans="2:7" x14ac:dyDescent="0.2">
      <c r="B35" s="1">
        <v>-2.5</v>
      </c>
      <c r="C35" s="1" t="s">
        <v>50</v>
      </c>
      <c r="D35" s="8">
        <v>-1</v>
      </c>
      <c r="E35" s="1" t="s">
        <v>27</v>
      </c>
      <c r="F35" s="7">
        <v>4</v>
      </c>
      <c r="G35" s="1" t="s">
        <v>37</v>
      </c>
    </row>
    <row r="36" spans="2:7" x14ac:dyDescent="0.2">
      <c r="B36" s="7">
        <v>-5</v>
      </c>
      <c r="C36" s="7" t="s">
        <v>50</v>
      </c>
      <c r="D36" s="8">
        <v>-2.5</v>
      </c>
      <c r="E36" s="1" t="s">
        <v>27</v>
      </c>
      <c r="F36" s="7">
        <v>1</v>
      </c>
      <c r="G36" s="1" t="s">
        <v>37</v>
      </c>
    </row>
    <row r="37" spans="2:7" x14ac:dyDescent="0.2">
      <c r="C37" s="7" t="s">
        <v>51</v>
      </c>
      <c r="D37" s="8">
        <v>-5</v>
      </c>
      <c r="E37" s="1" t="s">
        <v>27</v>
      </c>
      <c r="F37" s="7">
        <v>0</v>
      </c>
      <c r="G37" s="1" t="s">
        <v>37</v>
      </c>
    </row>
    <row r="38" spans="2:7" x14ac:dyDescent="0.2">
      <c r="F38" s="1">
        <f>SUM(F34:F37)</f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1.6269999999999998</v>
      </c>
      <c r="C11" s="27">
        <v>9.8205806451612911</v>
      </c>
      <c r="D11" s="27">
        <v>5.4660745967741926</v>
      </c>
      <c r="E11" s="27">
        <v>16.190000000000001</v>
      </c>
      <c r="F11" s="47">
        <v>42744</v>
      </c>
      <c r="G11" s="27">
        <v>-2.62</v>
      </c>
      <c r="H11" s="47">
        <v>42747</v>
      </c>
      <c r="I11" s="27">
        <v>74.65518145161289</v>
      </c>
      <c r="J11" s="27">
        <v>191.11800000000002</v>
      </c>
      <c r="K11" s="27">
        <v>3.0830786290322578</v>
      </c>
      <c r="L11" s="27">
        <v>16.559999999999999</v>
      </c>
      <c r="M11" s="47">
        <v>42765</v>
      </c>
      <c r="N11" s="27">
        <v>46.46</v>
      </c>
      <c r="O11" s="45">
        <v>13</v>
      </c>
      <c r="P11" s="27">
        <v>17.776</v>
      </c>
      <c r="Q11" s="47">
        <v>42765</v>
      </c>
      <c r="R11" s="27">
        <v>5.1973124999999989</v>
      </c>
      <c r="S11" s="27">
        <v>38.664997851228534</v>
      </c>
    </row>
    <row r="12" spans="1:19" x14ac:dyDescent="0.2">
      <c r="A12" s="2" t="s">
        <v>3</v>
      </c>
      <c r="B12" s="27">
        <v>1.6271428571428572</v>
      </c>
      <c r="C12" s="27">
        <v>8.0247857142857146</v>
      </c>
      <c r="D12" s="27">
        <v>4.554815476190476</v>
      </c>
      <c r="E12" s="27">
        <v>14.64</v>
      </c>
      <c r="F12" s="47">
        <v>42423</v>
      </c>
      <c r="G12" s="27">
        <v>-3.2290000000000001</v>
      </c>
      <c r="H12" s="47">
        <v>42410</v>
      </c>
      <c r="I12" s="27">
        <v>79.948191964285712</v>
      </c>
      <c r="J12" s="27">
        <v>208.21299999999994</v>
      </c>
      <c r="K12" s="27">
        <v>3.009548363095238</v>
      </c>
      <c r="L12" s="27">
        <v>16.27</v>
      </c>
      <c r="M12" s="47">
        <v>42403</v>
      </c>
      <c r="N12" s="27">
        <v>64.034000000000006</v>
      </c>
      <c r="O12" s="45">
        <v>20</v>
      </c>
      <c r="P12" s="27">
        <v>13.533999999999999</v>
      </c>
      <c r="Q12" s="47">
        <v>42414</v>
      </c>
      <c r="R12" s="27">
        <v>5.1586034226190467</v>
      </c>
      <c r="S12" s="27">
        <v>32.637295188911082</v>
      </c>
    </row>
    <row r="13" spans="1:19" x14ac:dyDescent="0.2">
      <c r="A13" s="2" t="s">
        <v>4</v>
      </c>
      <c r="B13" s="27">
        <v>5.0419677419354834</v>
      </c>
      <c r="C13" s="27">
        <v>14.688322580645162</v>
      </c>
      <c r="D13" s="27">
        <v>9.5001377688172024</v>
      </c>
      <c r="E13" s="27">
        <v>22.69</v>
      </c>
      <c r="F13" s="47">
        <v>42440</v>
      </c>
      <c r="G13" s="27">
        <v>-0.183</v>
      </c>
      <c r="H13" s="47">
        <v>42452</v>
      </c>
      <c r="I13" s="27">
        <v>67.998198924731199</v>
      </c>
      <c r="J13" s="27">
        <v>407.65599999999995</v>
      </c>
      <c r="K13" s="27">
        <v>3.0076545698924719</v>
      </c>
      <c r="L13" s="27">
        <v>13.62</v>
      </c>
      <c r="M13" s="47">
        <v>42433</v>
      </c>
      <c r="N13" s="27">
        <v>88.677999999999997</v>
      </c>
      <c r="O13" s="45">
        <v>13</v>
      </c>
      <c r="P13" s="27">
        <v>31.512000000000011</v>
      </c>
      <c r="Q13" s="47">
        <v>42452</v>
      </c>
      <c r="R13" s="27">
        <v>8.4221081989247306</v>
      </c>
      <c r="S13" s="27">
        <v>80.069030030374989</v>
      </c>
    </row>
    <row r="14" spans="1:19" x14ac:dyDescent="0.2">
      <c r="A14" s="2" t="s">
        <v>5</v>
      </c>
      <c r="B14" s="27">
        <v>7.3229000000000006</v>
      </c>
      <c r="C14" s="27">
        <v>18.656333333333336</v>
      </c>
      <c r="D14" s="27">
        <v>12.704199999999998</v>
      </c>
      <c r="E14" s="27">
        <v>23.91</v>
      </c>
      <c r="F14" s="47">
        <v>42474</v>
      </c>
      <c r="G14" s="27">
        <v>2.2589999999999999</v>
      </c>
      <c r="H14" s="47">
        <v>42466</v>
      </c>
      <c r="I14" s="27">
        <v>63.620750000000001</v>
      </c>
      <c r="J14" s="27">
        <v>563.10700000000008</v>
      </c>
      <c r="K14" s="27">
        <v>2.4259187500000001</v>
      </c>
      <c r="L14" s="27">
        <v>14.5</v>
      </c>
      <c r="M14" s="47">
        <v>42468</v>
      </c>
      <c r="N14" s="27">
        <v>21.007999999999999</v>
      </c>
      <c r="O14" s="45">
        <v>9</v>
      </c>
      <c r="P14" s="27">
        <v>5.8579999999999997</v>
      </c>
      <c r="Q14" s="47">
        <v>42486</v>
      </c>
      <c r="R14" s="27">
        <v>11.418062500000001</v>
      </c>
      <c r="S14" s="27">
        <v>105.42697097635862</v>
      </c>
    </row>
    <row r="15" spans="1:19" x14ac:dyDescent="0.2">
      <c r="A15" s="2" t="s">
        <v>6</v>
      </c>
      <c r="B15" s="27">
        <v>10.762419354838707</v>
      </c>
      <c r="C15" s="27">
        <v>22.62064516129033</v>
      </c>
      <c r="D15" s="27">
        <v>16.324070564516127</v>
      </c>
      <c r="E15" s="27">
        <v>31.21</v>
      </c>
      <c r="F15" s="47">
        <v>42503</v>
      </c>
      <c r="G15" s="27">
        <v>7.33</v>
      </c>
      <c r="H15" s="47">
        <v>42512</v>
      </c>
      <c r="I15" s="27">
        <v>58.674973118279567</v>
      </c>
      <c r="J15" s="27">
        <v>683.94800000000021</v>
      </c>
      <c r="K15" s="27">
        <v>2.5821538978494614</v>
      </c>
      <c r="L15" s="27">
        <v>15.29</v>
      </c>
      <c r="M15" s="47">
        <v>42494</v>
      </c>
      <c r="N15" s="27">
        <v>2.6259999999999999</v>
      </c>
      <c r="O15" s="45">
        <v>4</v>
      </c>
      <c r="P15" s="27">
        <v>1.212</v>
      </c>
      <c r="Q15" s="47">
        <v>42493</v>
      </c>
      <c r="R15" s="27">
        <v>16.322157258064514</v>
      </c>
      <c r="S15" s="27">
        <v>142.5711325586781</v>
      </c>
    </row>
    <row r="16" spans="1:19" x14ac:dyDescent="0.2">
      <c r="A16" s="2" t="s">
        <v>7</v>
      </c>
      <c r="B16" s="27">
        <v>14.072333333333331</v>
      </c>
      <c r="C16" s="27">
        <v>27.667333333333328</v>
      </c>
      <c r="D16" s="27">
        <v>20.250993055555554</v>
      </c>
      <c r="E16" s="27">
        <v>36.22</v>
      </c>
      <c r="F16" s="47">
        <v>42551</v>
      </c>
      <c r="G16" s="27">
        <v>10.85</v>
      </c>
      <c r="H16" s="47">
        <v>42538</v>
      </c>
      <c r="I16" s="27">
        <v>60.098520833333332</v>
      </c>
      <c r="J16" s="27">
        <v>750.66799999999989</v>
      </c>
      <c r="K16" s="27">
        <v>2.3418437500000007</v>
      </c>
      <c r="L16" s="27">
        <v>13.33</v>
      </c>
      <c r="M16" s="47">
        <v>42536</v>
      </c>
      <c r="N16" s="27">
        <v>42.823999999999998</v>
      </c>
      <c r="O16" s="45">
        <v>9</v>
      </c>
      <c r="P16" s="27">
        <v>17.372000000000003</v>
      </c>
      <c r="Q16" s="47">
        <v>42531</v>
      </c>
      <c r="R16" s="27">
        <v>20.848111111111113</v>
      </c>
      <c r="S16" s="27">
        <v>170.82478793049268</v>
      </c>
    </row>
    <row r="17" spans="1:19" x14ac:dyDescent="0.2">
      <c r="A17" s="2" t="s">
        <v>8</v>
      </c>
      <c r="B17" s="27">
        <v>17.021612903225812</v>
      </c>
      <c r="C17" s="27">
        <v>31.480322580645165</v>
      </c>
      <c r="D17" s="27">
        <v>23.229798387096778</v>
      </c>
      <c r="E17" s="27">
        <v>37.909999999999997</v>
      </c>
      <c r="F17" s="47">
        <v>42552</v>
      </c>
      <c r="G17" s="27">
        <v>11.46</v>
      </c>
      <c r="H17" s="47">
        <v>42577</v>
      </c>
      <c r="I17" s="27">
        <v>57.408830645161295</v>
      </c>
      <c r="J17" s="27">
        <v>771.89499999999998</v>
      </c>
      <c r="K17" s="27">
        <v>2.3792567204301078</v>
      </c>
      <c r="L17" s="27">
        <v>17.350000000000001</v>
      </c>
      <c r="M17" s="47">
        <v>42568</v>
      </c>
      <c r="N17" s="27">
        <v>34.946000000000005</v>
      </c>
      <c r="O17" s="45">
        <v>7</v>
      </c>
      <c r="P17" s="27">
        <v>14.342000000000001</v>
      </c>
      <c r="Q17" s="47">
        <v>42572</v>
      </c>
      <c r="R17" s="27">
        <v>24.493071236559139</v>
      </c>
      <c r="S17" s="27">
        <v>197.44119455518197</v>
      </c>
    </row>
    <row r="18" spans="1:19" x14ac:dyDescent="0.2">
      <c r="A18" s="2" t="s">
        <v>9</v>
      </c>
      <c r="B18" s="27">
        <v>15.298709677419355</v>
      </c>
      <c r="C18" s="27">
        <v>29.000645161290326</v>
      </c>
      <c r="D18" s="27">
        <v>21.738017473118283</v>
      </c>
      <c r="E18" s="27">
        <v>34.799999999999997</v>
      </c>
      <c r="F18" s="47">
        <v>42587</v>
      </c>
      <c r="G18" s="27">
        <v>10.72</v>
      </c>
      <c r="H18" s="47">
        <v>42607</v>
      </c>
      <c r="I18" s="27">
        <v>56.502331989247317</v>
      </c>
      <c r="J18" s="27">
        <v>678.90300000000025</v>
      </c>
      <c r="K18" s="27">
        <v>2.3366317204301077</v>
      </c>
      <c r="L18" s="27">
        <v>14.5</v>
      </c>
      <c r="M18" s="47">
        <v>42606</v>
      </c>
      <c r="N18" s="27">
        <v>19.189999999999998</v>
      </c>
      <c r="O18" s="45">
        <v>9</v>
      </c>
      <c r="P18" s="27">
        <v>8.484</v>
      </c>
      <c r="Q18" s="47">
        <v>42613</v>
      </c>
      <c r="R18" s="27">
        <v>22.92858870967742</v>
      </c>
      <c r="S18" s="27">
        <v>163.49713124552997</v>
      </c>
    </row>
    <row r="19" spans="1:19" x14ac:dyDescent="0.2">
      <c r="A19" s="2" t="s">
        <v>10</v>
      </c>
      <c r="B19" s="27">
        <v>11.555433333333331</v>
      </c>
      <c r="C19" s="27">
        <v>22.982333333333333</v>
      </c>
      <c r="D19" s="27">
        <v>16.823369444444442</v>
      </c>
      <c r="E19" s="27">
        <v>28.17</v>
      </c>
      <c r="F19" s="47">
        <v>42634</v>
      </c>
      <c r="G19" s="27">
        <v>7.0590000000000002</v>
      </c>
      <c r="H19" s="47">
        <v>42631</v>
      </c>
      <c r="I19" s="27">
        <v>63.92009027777776</v>
      </c>
      <c r="J19" s="27">
        <v>481.654</v>
      </c>
      <c r="K19" s="27">
        <v>2.0761777777777777</v>
      </c>
      <c r="L19" s="27">
        <v>13.72</v>
      </c>
      <c r="M19" s="47">
        <v>42629</v>
      </c>
      <c r="N19" s="27">
        <v>13.331999999999999</v>
      </c>
      <c r="O19" s="45">
        <v>8</v>
      </c>
      <c r="P19" s="27">
        <v>10.302</v>
      </c>
      <c r="Q19" s="47">
        <v>42615</v>
      </c>
      <c r="R19" s="27">
        <v>18.672229166666668</v>
      </c>
      <c r="S19" s="27">
        <v>100.4343399982959</v>
      </c>
    </row>
    <row r="20" spans="1:19" x14ac:dyDescent="0.2">
      <c r="A20" s="2" t="s">
        <v>11</v>
      </c>
      <c r="B20" s="27">
        <v>9.060806451612903</v>
      </c>
      <c r="C20" s="27">
        <v>18.535806451612906</v>
      </c>
      <c r="D20" s="27">
        <v>13.510167338709682</v>
      </c>
      <c r="E20" s="27">
        <v>26.62</v>
      </c>
      <c r="F20" s="47">
        <v>42648</v>
      </c>
      <c r="G20" s="27">
        <v>2.2589999999999999</v>
      </c>
      <c r="H20" s="47">
        <v>42659</v>
      </c>
      <c r="I20" s="27">
        <v>71.134543010752679</v>
      </c>
      <c r="J20" s="27">
        <v>332.75899999999996</v>
      </c>
      <c r="K20" s="27">
        <v>1.9163951612903229</v>
      </c>
      <c r="L20" s="27">
        <v>13.82</v>
      </c>
      <c r="M20" s="47">
        <v>42649</v>
      </c>
      <c r="N20" s="27">
        <v>33.330000000000005</v>
      </c>
      <c r="O20" s="45">
        <v>11</v>
      </c>
      <c r="P20" s="27">
        <v>11.513999999999999</v>
      </c>
      <c r="Q20" s="47">
        <v>42662</v>
      </c>
      <c r="R20" s="27">
        <v>14.628696236559138</v>
      </c>
      <c r="S20" s="27">
        <v>62.373985066830883</v>
      </c>
    </row>
    <row r="21" spans="1:19" x14ac:dyDescent="0.2">
      <c r="A21" s="2" t="s">
        <v>12</v>
      </c>
      <c r="B21" s="27">
        <v>6.8031333333333324</v>
      </c>
      <c r="C21" s="27">
        <v>14.509733333333335</v>
      </c>
      <c r="D21" s="27">
        <v>10.340930555555554</v>
      </c>
      <c r="E21" s="27">
        <v>22.16</v>
      </c>
      <c r="F21" s="47">
        <v>42680</v>
      </c>
      <c r="G21" s="27">
        <v>1.038</v>
      </c>
      <c r="H21" s="47">
        <v>42697</v>
      </c>
      <c r="I21" s="27">
        <v>79.899437499999991</v>
      </c>
      <c r="J21" s="27">
        <v>202.55199999999999</v>
      </c>
      <c r="K21" s="27">
        <v>2.5757347222222227</v>
      </c>
      <c r="L21" s="27">
        <v>17.05</v>
      </c>
      <c r="M21" s="47">
        <v>42700</v>
      </c>
      <c r="N21" s="27">
        <v>27.472000000000001</v>
      </c>
      <c r="O21" s="45">
        <v>17</v>
      </c>
      <c r="P21" s="27">
        <v>11.11</v>
      </c>
      <c r="Q21" s="47">
        <v>42695</v>
      </c>
      <c r="R21" s="27">
        <v>10.697808333333334</v>
      </c>
      <c r="S21" s="27">
        <v>37.998279626143827</v>
      </c>
    </row>
    <row r="22" spans="1:19" ht="13.5" thickBot="1" x14ac:dyDescent="0.25">
      <c r="A22" s="28" t="s">
        <v>13</v>
      </c>
      <c r="B22" s="29">
        <v>3.0587419354838707</v>
      </c>
      <c r="C22" s="29">
        <v>9.8092903225806438</v>
      </c>
      <c r="D22" s="29">
        <v>6.2563958333333343</v>
      </c>
      <c r="E22" s="29">
        <v>15.59</v>
      </c>
      <c r="F22" s="48">
        <v>42708</v>
      </c>
      <c r="G22" s="29">
        <v>-2.35</v>
      </c>
      <c r="H22" s="48">
        <v>42727</v>
      </c>
      <c r="I22" s="29">
        <v>88.532190860215067</v>
      </c>
      <c r="J22" s="29">
        <v>140.565</v>
      </c>
      <c r="K22" s="29">
        <v>1.3077909946236559</v>
      </c>
      <c r="L22" s="29">
        <v>9.41</v>
      </c>
      <c r="M22" s="48">
        <v>42732</v>
      </c>
      <c r="N22" s="29">
        <v>5.4539999999999997</v>
      </c>
      <c r="O22" s="30">
        <v>12</v>
      </c>
      <c r="P22" s="29">
        <v>3.03</v>
      </c>
      <c r="Q22" s="48">
        <v>42733</v>
      </c>
      <c r="R22" s="29">
        <v>6.8549704301075254</v>
      </c>
      <c r="S22" s="29">
        <v>16.606142847091988</v>
      </c>
    </row>
    <row r="23" spans="1:19" ht="13.5" thickTop="1" x14ac:dyDescent="0.2">
      <c r="A23" s="2" t="s">
        <v>32</v>
      </c>
      <c r="B23" s="27">
        <v>8.6043500768049146</v>
      </c>
      <c r="C23" s="27">
        <v>18.98301099590374</v>
      </c>
      <c r="D23" s="27">
        <v>13.391580874509303</v>
      </c>
      <c r="E23" s="27">
        <v>37.909999999999997</v>
      </c>
      <c r="F23" s="47">
        <v>42186</v>
      </c>
      <c r="G23" s="27">
        <v>-3.2290000000000001</v>
      </c>
      <c r="H23" s="47">
        <v>42045</v>
      </c>
      <c r="I23" s="27">
        <v>68.532770047949739</v>
      </c>
      <c r="J23" s="27">
        <v>5413.0379999999996</v>
      </c>
      <c r="K23" s="27">
        <v>2.4201820880536351</v>
      </c>
      <c r="L23" s="27">
        <v>17.350000000000001</v>
      </c>
      <c r="M23" s="47">
        <v>42202</v>
      </c>
      <c r="N23" s="27">
        <v>399.35399999999998</v>
      </c>
      <c r="O23" s="45">
        <v>132</v>
      </c>
      <c r="P23" s="27">
        <v>31.512000000000011</v>
      </c>
      <c r="Q23" s="47">
        <v>42086</v>
      </c>
      <c r="R23" s="27">
        <v>13.803476591968554</v>
      </c>
      <c r="S23" s="27">
        <v>1148.5452878751187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-0.79400000000000004</v>
      </c>
      <c r="G28" s="1" t="s">
        <v>27</v>
      </c>
      <c r="H28" s="46">
        <v>42339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-0.183</v>
      </c>
      <c r="G29" s="1" t="s">
        <v>27</v>
      </c>
      <c r="H29" s="46">
        <v>42086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252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11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21</v>
      </c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4.0999999999999996</v>
      </c>
      <c r="C11" s="27">
        <v>10.5</v>
      </c>
      <c r="D11" s="27">
        <v>7.2</v>
      </c>
      <c r="E11" s="27">
        <v>19.7</v>
      </c>
      <c r="F11" s="47">
        <v>42742</v>
      </c>
      <c r="G11" s="27">
        <v>-0.1</v>
      </c>
      <c r="H11" s="47">
        <v>42748</v>
      </c>
      <c r="I11" s="27">
        <v>82.6</v>
      </c>
      <c r="J11" s="27">
        <v>163.5</v>
      </c>
      <c r="K11" s="27">
        <v>2.2000000000000002</v>
      </c>
      <c r="L11" s="27">
        <v>17.399999999999999</v>
      </c>
      <c r="M11" s="47">
        <v>42746</v>
      </c>
      <c r="N11" s="27">
        <v>81.2</v>
      </c>
      <c r="O11" s="45">
        <v>23</v>
      </c>
      <c r="P11" s="27">
        <v>25.9</v>
      </c>
      <c r="Q11" s="47">
        <v>42739</v>
      </c>
      <c r="R11" s="27">
        <v>6.6</v>
      </c>
      <c r="S11" s="27">
        <v>28.2</v>
      </c>
    </row>
    <row r="12" spans="1:19" x14ac:dyDescent="0.2">
      <c r="A12" s="2" t="s">
        <v>3</v>
      </c>
      <c r="B12" s="27">
        <v>3.5</v>
      </c>
      <c r="C12" s="27">
        <v>11.5</v>
      </c>
      <c r="D12" s="27">
        <v>7.1</v>
      </c>
      <c r="E12" s="27">
        <v>18.399999999999999</v>
      </c>
      <c r="F12" s="47">
        <v>42779</v>
      </c>
      <c r="G12" s="27">
        <v>-2.2999999999999998</v>
      </c>
      <c r="H12" s="47">
        <v>42783</v>
      </c>
      <c r="I12" s="27">
        <v>77.900000000000006</v>
      </c>
      <c r="J12" s="27">
        <v>199.7</v>
      </c>
      <c r="K12" s="27">
        <v>3</v>
      </c>
      <c r="L12" s="27">
        <v>23.1</v>
      </c>
      <c r="M12" s="47">
        <v>42775</v>
      </c>
      <c r="N12" s="27">
        <v>99.6</v>
      </c>
      <c r="O12" s="45">
        <v>19</v>
      </c>
      <c r="P12" s="27">
        <v>35.4</v>
      </c>
      <c r="Q12" s="47">
        <v>42776</v>
      </c>
      <c r="R12" s="27">
        <v>6.6</v>
      </c>
      <c r="S12" s="27">
        <v>42.7</v>
      </c>
    </row>
    <row r="13" spans="1:19" x14ac:dyDescent="0.2">
      <c r="A13" s="2" t="s">
        <v>4</v>
      </c>
      <c r="B13" s="27">
        <v>4</v>
      </c>
      <c r="C13" s="27">
        <v>12</v>
      </c>
      <c r="D13" s="27">
        <v>7.6</v>
      </c>
      <c r="E13" s="27">
        <v>22.2</v>
      </c>
      <c r="F13" s="47">
        <v>42824</v>
      </c>
      <c r="G13" s="27">
        <v>0.2</v>
      </c>
      <c r="H13" s="47">
        <v>42809</v>
      </c>
      <c r="I13" s="27">
        <v>75.3</v>
      </c>
      <c r="J13" s="27">
        <v>368.4</v>
      </c>
      <c r="K13" s="27">
        <v>3</v>
      </c>
      <c r="L13" s="27">
        <v>15.9</v>
      </c>
      <c r="M13" s="47">
        <v>42798</v>
      </c>
      <c r="N13" s="27">
        <v>64.400000000000006</v>
      </c>
      <c r="O13" s="45">
        <v>16</v>
      </c>
      <c r="P13" s="27">
        <v>16.8</v>
      </c>
      <c r="Q13" s="47">
        <v>42804</v>
      </c>
      <c r="R13" s="27">
        <v>7.4</v>
      </c>
      <c r="S13" s="27">
        <v>60.6</v>
      </c>
    </row>
    <row r="14" spans="1:19" x14ac:dyDescent="0.2">
      <c r="A14" s="2" t="s">
        <v>5</v>
      </c>
      <c r="B14" s="27">
        <v>5.5</v>
      </c>
      <c r="C14" s="27">
        <v>15.9</v>
      </c>
      <c r="D14" s="27">
        <v>10.199999999999999</v>
      </c>
      <c r="E14" s="27">
        <v>22.7</v>
      </c>
      <c r="F14" s="47">
        <v>42840</v>
      </c>
      <c r="G14" s="27">
        <v>-0.6</v>
      </c>
      <c r="H14" s="47">
        <v>42827</v>
      </c>
      <c r="I14" s="27">
        <v>70.900000000000006</v>
      </c>
      <c r="J14" s="27">
        <v>514.1</v>
      </c>
      <c r="K14" s="27">
        <v>2.6</v>
      </c>
      <c r="L14" s="27">
        <v>16.7</v>
      </c>
      <c r="M14" s="47">
        <v>42841</v>
      </c>
      <c r="N14" s="27">
        <v>20.8</v>
      </c>
      <c r="O14" s="45">
        <v>16</v>
      </c>
      <c r="P14" s="27">
        <v>6.3</v>
      </c>
      <c r="Q14" s="47">
        <v>42845</v>
      </c>
      <c r="R14" s="27">
        <v>10.4</v>
      </c>
      <c r="S14" s="27">
        <v>88.4</v>
      </c>
    </row>
    <row r="15" spans="1:19" x14ac:dyDescent="0.2">
      <c r="A15" s="2" t="s">
        <v>6</v>
      </c>
      <c r="B15" s="27">
        <v>9.4</v>
      </c>
      <c r="C15" s="27">
        <v>20.9</v>
      </c>
      <c r="D15" s="27">
        <v>14.8</v>
      </c>
      <c r="E15" s="27">
        <v>28.8</v>
      </c>
      <c r="F15" s="47">
        <v>42876</v>
      </c>
      <c r="G15" s="27">
        <v>3.7</v>
      </c>
      <c r="H15" s="47">
        <v>42857</v>
      </c>
      <c r="I15" s="27">
        <v>65.7</v>
      </c>
      <c r="J15" s="27">
        <v>655.8</v>
      </c>
      <c r="K15" s="27">
        <v>2.8</v>
      </c>
      <c r="L15" s="27">
        <v>16</v>
      </c>
      <c r="M15" s="47">
        <v>42863</v>
      </c>
      <c r="N15" s="27">
        <v>20</v>
      </c>
      <c r="O15" s="45">
        <v>12</v>
      </c>
      <c r="P15" s="27">
        <v>6.3</v>
      </c>
      <c r="Q15" s="47">
        <v>42877</v>
      </c>
      <c r="R15" s="27">
        <v>15.3</v>
      </c>
      <c r="S15" s="27">
        <v>130.1</v>
      </c>
    </row>
    <row r="16" spans="1:19" x14ac:dyDescent="0.2">
      <c r="A16" s="2" t="s">
        <v>7</v>
      </c>
      <c r="B16" s="27">
        <v>13.6</v>
      </c>
      <c r="C16" s="27">
        <v>26.3</v>
      </c>
      <c r="D16" s="27">
        <v>19.3</v>
      </c>
      <c r="E16" s="27">
        <v>34.299999999999997</v>
      </c>
      <c r="F16" s="47">
        <v>42908</v>
      </c>
      <c r="G16" s="27">
        <v>7.8</v>
      </c>
      <c r="H16" s="47">
        <v>42887</v>
      </c>
      <c r="I16" s="27">
        <v>59.4</v>
      </c>
      <c r="J16" s="27">
        <v>732</v>
      </c>
      <c r="K16" s="27">
        <v>2.5</v>
      </c>
      <c r="L16" s="27">
        <v>14.4</v>
      </c>
      <c r="M16" s="47">
        <v>42902</v>
      </c>
      <c r="N16" s="27">
        <v>12.5</v>
      </c>
      <c r="O16" s="45">
        <v>4</v>
      </c>
      <c r="P16" s="27">
        <v>7.1</v>
      </c>
      <c r="Q16" s="47">
        <v>42889</v>
      </c>
      <c r="R16" s="27">
        <v>20.9</v>
      </c>
      <c r="S16" s="27">
        <v>165.3</v>
      </c>
    </row>
    <row r="17" spans="1:19" x14ac:dyDescent="0.2">
      <c r="A17" s="2" t="s">
        <v>8</v>
      </c>
      <c r="B17" s="27">
        <v>15.7</v>
      </c>
      <c r="C17" s="27">
        <v>29</v>
      </c>
      <c r="D17" s="27">
        <v>21.6</v>
      </c>
      <c r="E17" s="27">
        <v>36.299999999999997</v>
      </c>
      <c r="F17" s="47">
        <v>42935</v>
      </c>
      <c r="G17" s="27">
        <v>10.6</v>
      </c>
      <c r="H17" s="47">
        <v>42931</v>
      </c>
      <c r="I17" s="27">
        <v>60.7</v>
      </c>
      <c r="J17" s="27">
        <v>728.7</v>
      </c>
      <c r="K17" s="27">
        <v>2.4</v>
      </c>
      <c r="L17" s="27">
        <v>14.9</v>
      </c>
      <c r="M17" s="47">
        <v>42922</v>
      </c>
      <c r="N17" s="27">
        <v>34.5</v>
      </c>
      <c r="O17" s="45">
        <v>7</v>
      </c>
      <c r="P17" s="27">
        <v>12.9</v>
      </c>
      <c r="Q17" s="47">
        <v>42920</v>
      </c>
      <c r="R17" s="27">
        <v>23.6</v>
      </c>
      <c r="S17" s="27">
        <v>174.8</v>
      </c>
    </row>
    <row r="18" spans="1:19" x14ac:dyDescent="0.2">
      <c r="A18" s="2" t="s">
        <v>9</v>
      </c>
      <c r="B18" s="27">
        <v>15.6</v>
      </c>
      <c r="C18" s="27">
        <v>29.7</v>
      </c>
      <c r="D18" s="27">
        <v>22.1</v>
      </c>
      <c r="E18" s="27">
        <v>35.1</v>
      </c>
      <c r="F18" s="47">
        <v>42950</v>
      </c>
      <c r="G18" s="27">
        <v>10.9</v>
      </c>
      <c r="H18" s="47">
        <v>42959</v>
      </c>
      <c r="I18" s="27">
        <v>54.8</v>
      </c>
      <c r="J18" s="27">
        <v>712.1</v>
      </c>
      <c r="K18" s="27">
        <v>2.4</v>
      </c>
      <c r="L18" s="27">
        <v>11.5</v>
      </c>
      <c r="M18" s="47">
        <v>42957</v>
      </c>
      <c r="N18" s="27">
        <v>3.6</v>
      </c>
      <c r="O18" s="45">
        <v>2</v>
      </c>
      <c r="P18" s="27">
        <v>3.4</v>
      </c>
      <c r="Q18" s="47">
        <v>42962</v>
      </c>
      <c r="R18" s="27">
        <v>25</v>
      </c>
      <c r="S18" s="27">
        <v>174</v>
      </c>
    </row>
    <row r="19" spans="1:19" x14ac:dyDescent="0.2">
      <c r="A19" s="2" t="s">
        <v>10</v>
      </c>
      <c r="B19" s="27">
        <v>14.1</v>
      </c>
      <c r="C19" s="27">
        <v>26.5</v>
      </c>
      <c r="D19" s="27">
        <v>19.8</v>
      </c>
      <c r="E19" s="27">
        <v>36.4</v>
      </c>
      <c r="F19" s="47">
        <v>42982</v>
      </c>
      <c r="G19" s="27">
        <v>8.6999999999999993</v>
      </c>
      <c r="H19" s="47">
        <v>42999</v>
      </c>
      <c r="I19" s="27">
        <v>61.4</v>
      </c>
      <c r="J19" s="27">
        <v>480.2</v>
      </c>
      <c r="K19" s="27">
        <v>2.1</v>
      </c>
      <c r="L19" s="27">
        <v>16.2</v>
      </c>
      <c r="M19" s="47">
        <v>42991</v>
      </c>
      <c r="N19" s="27">
        <v>12.7</v>
      </c>
      <c r="O19" s="45">
        <v>5</v>
      </c>
      <c r="P19" s="27">
        <v>6.1</v>
      </c>
      <c r="Q19" s="47">
        <v>42993</v>
      </c>
      <c r="R19" s="27">
        <v>21.9</v>
      </c>
      <c r="S19" s="27">
        <v>114.9</v>
      </c>
    </row>
    <row r="20" spans="1:19" x14ac:dyDescent="0.2">
      <c r="A20" s="2" t="s">
        <v>11</v>
      </c>
      <c r="B20" s="27">
        <v>9.5</v>
      </c>
      <c r="C20" s="27">
        <v>20.3</v>
      </c>
      <c r="D20" s="27">
        <v>14.4</v>
      </c>
      <c r="E20" s="27">
        <v>27.9</v>
      </c>
      <c r="F20" s="47">
        <v>43012</v>
      </c>
      <c r="G20" s="27">
        <v>2.8</v>
      </c>
      <c r="H20" s="47">
        <v>43029</v>
      </c>
      <c r="I20" s="27">
        <v>71.599999999999994</v>
      </c>
      <c r="J20" s="27">
        <v>358.7</v>
      </c>
      <c r="K20" s="27">
        <v>1.6</v>
      </c>
      <c r="L20" s="27">
        <v>11.2</v>
      </c>
      <c r="M20" s="47">
        <v>43012</v>
      </c>
      <c r="N20" s="27">
        <v>11.9</v>
      </c>
      <c r="O20" s="45">
        <v>8</v>
      </c>
      <c r="P20" s="27">
        <v>5.5</v>
      </c>
      <c r="Q20" s="47">
        <v>43033</v>
      </c>
      <c r="R20" s="27">
        <v>16.2</v>
      </c>
      <c r="S20" s="27">
        <v>64.5</v>
      </c>
    </row>
    <row r="21" spans="1:19" x14ac:dyDescent="0.2">
      <c r="A21" s="2" t="s">
        <v>12</v>
      </c>
      <c r="B21" s="27">
        <v>5.6</v>
      </c>
      <c r="C21" s="27">
        <v>12.8</v>
      </c>
      <c r="D21" s="27">
        <v>9</v>
      </c>
      <c r="E21" s="27">
        <v>24.2</v>
      </c>
      <c r="F21" s="47">
        <v>43041</v>
      </c>
      <c r="G21" s="27">
        <v>1.2</v>
      </c>
      <c r="H21" s="47">
        <v>43064</v>
      </c>
      <c r="I21" s="27">
        <v>79.2</v>
      </c>
      <c r="J21" s="27">
        <v>200.4</v>
      </c>
      <c r="K21" s="27">
        <v>2.4</v>
      </c>
      <c r="L21" s="27">
        <v>13</v>
      </c>
      <c r="M21" s="47">
        <v>43048</v>
      </c>
      <c r="N21" s="27">
        <v>85.2</v>
      </c>
      <c r="O21" s="45">
        <v>13</v>
      </c>
      <c r="P21" s="27">
        <v>43.4</v>
      </c>
      <c r="Q21" s="47">
        <v>43062</v>
      </c>
      <c r="R21" s="27">
        <v>9.3000000000000007</v>
      </c>
      <c r="S21" s="27">
        <v>34.6</v>
      </c>
    </row>
    <row r="22" spans="1:19" ht="13.5" thickBot="1" x14ac:dyDescent="0.25">
      <c r="A22" s="28" t="s">
        <v>13</v>
      </c>
      <c r="B22" s="29">
        <v>3.5</v>
      </c>
      <c r="C22" s="29">
        <v>9.1</v>
      </c>
      <c r="D22" s="29">
        <v>6.2</v>
      </c>
      <c r="E22" s="29">
        <v>15.5</v>
      </c>
      <c r="F22" s="48">
        <v>43081</v>
      </c>
      <c r="G22" s="29">
        <v>-3.2</v>
      </c>
      <c r="H22" s="48">
        <v>43099</v>
      </c>
      <c r="I22" s="29">
        <v>90.4</v>
      </c>
      <c r="J22" s="29">
        <v>127.3</v>
      </c>
      <c r="K22" s="29">
        <v>2.1</v>
      </c>
      <c r="L22" s="29">
        <v>11.8</v>
      </c>
      <c r="M22" s="48">
        <v>43095</v>
      </c>
      <c r="N22" s="29">
        <v>12.7</v>
      </c>
      <c r="O22" s="30">
        <v>17</v>
      </c>
      <c r="P22" s="29">
        <v>3.2</v>
      </c>
      <c r="Q22" s="48">
        <v>43074</v>
      </c>
      <c r="R22" s="29">
        <v>6.8</v>
      </c>
      <c r="S22" s="29">
        <v>19.5</v>
      </c>
    </row>
    <row r="23" spans="1:19" ht="13.5" thickTop="1" x14ac:dyDescent="0.2">
      <c r="A23" s="2" t="s">
        <v>32</v>
      </c>
      <c r="B23" s="27">
        <v>8.6999999999999993</v>
      </c>
      <c r="C23" s="27">
        <v>18.7</v>
      </c>
      <c r="D23" s="27">
        <v>13.3</v>
      </c>
      <c r="E23" s="27">
        <v>36.4</v>
      </c>
      <c r="F23" s="47">
        <v>42982</v>
      </c>
      <c r="G23" s="27">
        <v>-3.2</v>
      </c>
      <c r="H23" s="47">
        <v>43099</v>
      </c>
      <c r="I23" s="27">
        <v>70.8</v>
      </c>
      <c r="J23" s="27">
        <v>5240.8999999999996</v>
      </c>
      <c r="K23" s="27">
        <v>2.4</v>
      </c>
      <c r="L23" s="27">
        <v>23.1</v>
      </c>
      <c r="M23" s="47">
        <v>42775</v>
      </c>
      <c r="N23" s="27">
        <v>459.4</v>
      </c>
      <c r="O23" s="45">
        <v>142</v>
      </c>
      <c r="P23" s="27">
        <v>43.4</v>
      </c>
      <c r="Q23" s="47">
        <v>43062</v>
      </c>
      <c r="R23" s="27">
        <v>14.2</v>
      </c>
      <c r="S23" s="27">
        <v>1097.7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-6.8000000000000005E-2</v>
      </c>
      <c r="G28" s="1" t="s">
        <v>27</v>
      </c>
      <c r="H28" s="46">
        <v>42715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-0.59</v>
      </c>
      <c r="G29" s="1" t="s">
        <v>27</v>
      </c>
      <c r="H29" s="46">
        <v>42462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252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2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7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6.710937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2" t="s">
        <v>83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1.9882580645161292</v>
      </c>
      <c r="C11" s="27">
        <v>8.7827741935483861</v>
      </c>
      <c r="D11" s="27">
        <v>5.0626787634408599</v>
      </c>
      <c r="E11" s="27">
        <v>14.27</v>
      </c>
      <c r="F11" s="47">
        <v>43111</v>
      </c>
      <c r="G11" s="27">
        <v>-4.4630000000000001</v>
      </c>
      <c r="H11" s="47">
        <v>43126</v>
      </c>
      <c r="I11" s="27">
        <v>74.592177419354854</v>
      </c>
      <c r="J11" s="27">
        <v>209.58700000000002</v>
      </c>
      <c r="K11" s="27">
        <v>3.1542768817204307</v>
      </c>
      <c r="L11" s="27">
        <v>17.64</v>
      </c>
      <c r="M11" s="47">
        <v>43116</v>
      </c>
      <c r="N11" s="27">
        <v>37.369999999999997</v>
      </c>
      <c r="O11" s="45">
        <v>11</v>
      </c>
      <c r="P11" s="27">
        <v>13.533999999999999</v>
      </c>
      <c r="Q11" s="47">
        <v>43116</v>
      </c>
      <c r="R11" s="27">
        <v>4.1196323924731191</v>
      </c>
      <c r="S11" s="27">
        <v>37.844859440668834</v>
      </c>
    </row>
    <row r="12" spans="1:19" x14ac:dyDescent="0.2">
      <c r="A12" s="2" t="s">
        <v>3</v>
      </c>
      <c r="B12" s="27">
        <v>3.887571428571428</v>
      </c>
      <c r="C12" s="27">
        <v>13.320071428571433</v>
      </c>
      <c r="D12" s="27">
        <v>8.2804806547619076</v>
      </c>
      <c r="E12" s="27">
        <v>18.670000000000002</v>
      </c>
      <c r="F12" s="47">
        <v>42791</v>
      </c>
      <c r="G12" s="27">
        <v>0.94899999999999995</v>
      </c>
      <c r="H12" s="47">
        <v>42775</v>
      </c>
      <c r="I12" s="27">
        <v>77.034412202380963</v>
      </c>
      <c r="J12" s="27">
        <v>245.76500000000004</v>
      </c>
      <c r="K12" s="27">
        <v>2.6901889880952377</v>
      </c>
      <c r="L12" s="27">
        <v>21.07</v>
      </c>
      <c r="M12" s="47">
        <v>42770</v>
      </c>
      <c r="N12" s="27">
        <v>28.88600000000001</v>
      </c>
      <c r="O12" s="45">
        <v>14</v>
      </c>
      <c r="P12" s="27">
        <v>5.6559999999999997</v>
      </c>
      <c r="Q12" s="47">
        <v>42770</v>
      </c>
      <c r="R12" s="27">
        <v>7.2660691964285729</v>
      </c>
      <c r="S12" s="27">
        <v>44.401042807669278</v>
      </c>
    </row>
    <row r="13" spans="1:19" x14ac:dyDescent="0.2">
      <c r="A13" s="2" t="s">
        <v>4</v>
      </c>
      <c r="B13" s="27">
        <v>5.8220645161290303</v>
      </c>
      <c r="C13" s="27">
        <v>17.426322580645159</v>
      </c>
      <c r="D13" s="27">
        <v>11.027317876344091</v>
      </c>
      <c r="E13" s="27">
        <v>27.21</v>
      </c>
      <c r="F13" s="47">
        <v>42804</v>
      </c>
      <c r="G13" s="27">
        <v>0.67800000000000005</v>
      </c>
      <c r="H13" s="47">
        <v>42818</v>
      </c>
      <c r="I13" s="27">
        <v>66.844751344086035</v>
      </c>
      <c r="J13" s="27">
        <v>464.67399999999992</v>
      </c>
      <c r="K13" s="27">
        <v>2.6189872311827962</v>
      </c>
      <c r="L13" s="27">
        <v>14.5</v>
      </c>
      <c r="M13" s="47">
        <v>42800</v>
      </c>
      <c r="N13" s="27">
        <v>32.118000000000009</v>
      </c>
      <c r="O13" s="45">
        <v>11</v>
      </c>
      <c r="P13" s="27">
        <v>17.574000000000002</v>
      </c>
      <c r="Q13" s="47">
        <v>42819</v>
      </c>
      <c r="R13" s="27">
        <v>10.928123655913975</v>
      </c>
      <c r="S13" s="27">
        <v>88.94381434098571</v>
      </c>
    </row>
    <row r="14" spans="1:19" x14ac:dyDescent="0.2">
      <c r="A14" s="2" t="s">
        <v>5</v>
      </c>
      <c r="B14" s="27">
        <v>6.620000000000001</v>
      </c>
      <c r="C14" s="27">
        <v>19.633666666666667</v>
      </c>
      <c r="D14" s="27">
        <v>12.794009027777776</v>
      </c>
      <c r="E14" s="27">
        <v>27.21</v>
      </c>
      <c r="F14" s="47">
        <v>42838</v>
      </c>
      <c r="G14" s="27">
        <v>-0.27100000000000002</v>
      </c>
      <c r="H14" s="47">
        <v>42853</v>
      </c>
      <c r="I14" s="27">
        <v>55.126479166666648</v>
      </c>
      <c r="J14" s="27">
        <v>662.13300000000004</v>
      </c>
      <c r="K14" s="27">
        <v>2.7245041666666667</v>
      </c>
      <c r="L14" s="27">
        <v>19.11</v>
      </c>
      <c r="M14" s="47">
        <v>42855</v>
      </c>
      <c r="N14" s="27">
        <v>5.6560000000000006</v>
      </c>
      <c r="O14" s="45">
        <v>4</v>
      </c>
      <c r="P14" s="27">
        <v>2.8279999999999998</v>
      </c>
      <c r="Q14" s="47">
        <v>42855</v>
      </c>
      <c r="R14" s="27">
        <v>14.68819444444445</v>
      </c>
      <c r="S14" s="27">
        <v>124.87152001369647</v>
      </c>
    </row>
    <row r="15" spans="1:19" x14ac:dyDescent="0.2">
      <c r="A15" s="2" t="s">
        <v>6</v>
      </c>
      <c r="B15" s="27">
        <v>11.390774193548388</v>
      </c>
      <c r="C15" s="27">
        <v>24.188064516129035</v>
      </c>
      <c r="D15" s="27">
        <v>17.409923387096779</v>
      </c>
      <c r="E15" s="27">
        <v>32.9</v>
      </c>
      <c r="F15" s="47">
        <v>42880</v>
      </c>
      <c r="G15" s="27">
        <v>2.3730000000000002</v>
      </c>
      <c r="H15" s="47">
        <v>42856</v>
      </c>
      <c r="I15" s="27">
        <v>61.338091397849468</v>
      </c>
      <c r="J15" s="27">
        <v>692.36599999999999</v>
      </c>
      <c r="K15" s="27">
        <v>2.1545134408602147</v>
      </c>
      <c r="L15" s="27">
        <v>14.99</v>
      </c>
      <c r="M15" s="47">
        <v>42880</v>
      </c>
      <c r="N15" s="27">
        <v>74.742000000000004</v>
      </c>
      <c r="O15" s="45">
        <v>11</v>
      </c>
      <c r="P15" s="27">
        <v>29.292000000000005</v>
      </c>
      <c r="Q15" s="47">
        <v>42885</v>
      </c>
      <c r="R15" s="27">
        <v>18.949596774193548</v>
      </c>
      <c r="S15" s="27">
        <v>145.10737728841721</v>
      </c>
    </row>
    <row r="16" spans="1:19" x14ac:dyDescent="0.2">
      <c r="A16" s="2" t="s">
        <v>7</v>
      </c>
      <c r="B16" s="27">
        <v>15.789666666666667</v>
      </c>
      <c r="C16" s="27">
        <v>28.398000000000003</v>
      </c>
      <c r="D16" s="27">
        <v>21.294298611111113</v>
      </c>
      <c r="E16" s="27">
        <v>36.17</v>
      </c>
      <c r="F16" s="47">
        <v>42908</v>
      </c>
      <c r="G16" s="27">
        <v>9.8800000000000008</v>
      </c>
      <c r="H16" s="47">
        <v>42916</v>
      </c>
      <c r="I16" s="27">
        <v>63.846500000000006</v>
      </c>
      <c r="J16" s="27">
        <v>714.05000000000007</v>
      </c>
      <c r="K16" s="27">
        <v>2.3512034722222221</v>
      </c>
      <c r="L16" s="27">
        <v>16.46</v>
      </c>
      <c r="M16" s="47">
        <v>42914</v>
      </c>
      <c r="N16" s="27">
        <v>42.622</v>
      </c>
      <c r="O16" s="45">
        <v>10</v>
      </c>
      <c r="P16" s="27">
        <v>14.947999999999999</v>
      </c>
      <c r="Q16" s="47">
        <v>42890</v>
      </c>
      <c r="R16" s="27">
        <v>23.523583333333331</v>
      </c>
      <c r="S16" s="27">
        <v>167.20249318200962</v>
      </c>
    </row>
    <row r="17" spans="1:19" x14ac:dyDescent="0.2">
      <c r="A17" s="2" t="s">
        <v>8</v>
      </c>
      <c r="B17" s="27">
        <v>16.128387096774194</v>
      </c>
      <c r="C17" s="27">
        <v>29.595806451612908</v>
      </c>
      <c r="D17" s="27">
        <v>22.062815860215053</v>
      </c>
      <c r="E17" s="27">
        <v>36.450000000000003</v>
      </c>
      <c r="F17" s="47">
        <v>42945</v>
      </c>
      <c r="G17" s="27">
        <v>11.85</v>
      </c>
      <c r="H17" s="47">
        <v>42917</v>
      </c>
      <c r="I17" s="27">
        <v>57.287493279569887</v>
      </c>
      <c r="J17" s="27">
        <v>764.57599999999991</v>
      </c>
      <c r="K17" s="27">
        <v>2.7113904569892475</v>
      </c>
      <c r="L17" s="27">
        <v>12.94</v>
      </c>
      <c r="M17" s="47">
        <v>42942</v>
      </c>
      <c r="N17" s="27">
        <v>15.756</v>
      </c>
      <c r="O17" s="45">
        <v>4</v>
      </c>
      <c r="P17" s="27">
        <v>12.524000000000001</v>
      </c>
      <c r="Q17" s="47">
        <v>42924</v>
      </c>
      <c r="R17" s="27">
        <v>25.570806451612889</v>
      </c>
      <c r="S17" s="27">
        <v>190.08417886741691</v>
      </c>
    </row>
    <row r="18" spans="1:19" x14ac:dyDescent="0.2">
      <c r="A18" s="2" t="s">
        <v>9</v>
      </c>
      <c r="B18" s="27">
        <v>15.885483870967743</v>
      </c>
      <c r="C18" s="27">
        <v>28.787419354838708</v>
      </c>
      <c r="D18" s="27">
        <v>21.624079301075266</v>
      </c>
      <c r="E18" s="27">
        <v>36.04</v>
      </c>
      <c r="F18" s="47">
        <v>42950</v>
      </c>
      <c r="G18" s="27">
        <v>9.9499999999999993</v>
      </c>
      <c r="H18" s="47">
        <v>42959</v>
      </c>
      <c r="I18" s="27">
        <v>58.563400537634422</v>
      </c>
      <c r="J18" s="27">
        <v>652.06499999999994</v>
      </c>
      <c r="K18" s="27">
        <v>2.5315994623655915</v>
      </c>
      <c r="L18" s="27">
        <v>11.86</v>
      </c>
      <c r="M18" s="47">
        <v>42954</v>
      </c>
      <c r="N18" s="27">
        <v>36.36</v>
      </c>
      <c r="O18" s="45">
        <v>6</v>
      </c>
      <c r="P18" s="27">
        <v>15.755999999999998</v>
      </c>
      <c r="Q18" s="47">
        <v>42974</v>
      </c>
      <c r="R18" s="27">
        <v>26.003736559139785</v>
      </c>
      <c r="S18" s="27">
        <v>164.73485033843761</v>
      </c>
    </row>
    <row r="19" spans="1:19" x14ac:dyDescent="0.2">
      <c r="A19" s="2" t="s">
        <v>10</v>
      </c>
      <c r="B19" s="27">
        <v>11.809266666666668</v>
      </c>
      <c r="C19" s="27">
        <v>23.392333333333333</v>
      </c>
      <c r="D19" s="27">
        <v>17.140497916666668</v>
      </c>
      <c r="E19" s="27">
        <v>30.39</v>
      </c>
      <c r="F19" s="47">
        <v>42983</v>
      </c>
      <c r="G19" s="27">
        <v>6.4279999999999999</v>
      </c>
      <c r="H19" s="47">
        <v>42995</v>
      </c>
      <c r="I19" s="27">
        <v>64.360944444444442</v>
      </c>
      <c r="J19" s="27">
        <v>491.214</v>
      </c>
      <c r="K19" s="27">
        <v>1.9940916666666668</v>
      </c>
      <c r="L19" s="27">
        <v>11.37</v>
      </c>
      <c r="M19" s="47">
        <v>42993</v>
      </c>
      <c r="N19" s="27">
        <v>5.6560000000000006</v>
      </c>
      <c r="O19" s="45">
        <v>3</v>
      </c>
      <c r="P19" s="27">
        <v>2.8279999999999998</v>
      </c>
      <c r="Q19" s="47">
        <v>42987</v>
      </c>
      <c r="R19" s="27">
        <v>20.002423611111109</v>
      </c>
      <c r="S19" s="27">
        <v>100.54492845030508</v>
      </c>
    </row>
    <row r="20" spans="1:19" x14ac:dyDescent="0.2">
      <c r="A20" s="2" t="s">
        <v>11</v>
      </c>
      <c r="B20" s="27">
        <v>10.333096774193551</v>
      </c>
      <c r="C20" s="27">
        <v>21.928709677419352</v>
      </c>
      <c r="D20" s="27">
        <v>15.638098790322584</v>
      </c>
      <c r="E20" s="27">
        <v>27.14</v>
      </c>
      <c r="F20" s="47">
        <v>43018</v>
      </c>
      <c r="G20" s="27">
        <v>4.3390000000000004</v>
      </c>
      <c r="H20" s="47">
        <v>43039</v>
      </c>
      <c r="I20" s="27">
        <v>66.078938172042996</v>
      </c>
      <c r="J20" s="27">
        <v>381.5139999999999</v>
      </c>
      <c r="K20" s="27">
        <v>1.9987809139784944</v>
      </c>
      <c r="L20" s="27">
        <v>11.27</v>
      </c>
      <c r="M20" s="47">
        <v>43026</v>
      </c>
      <c r="N20" s="27">
        <v>21.411999999999999</v>
      </c>
      <c r="O20" s="45">
        <v>4</v>
      </c>
      <c r="P20" s="27">
        <v>13.129999999999999</v>
      </c>
      <c r="Q20" s="47">
        <v>43026</v>
      </c>
      <c r="R20" s="27">
        <v>16.649623655913977</v>
      </c>
      <c r="S20" s="27">
        <v>75.603996963790166</v>
      </c>
    </row>
    <row r="21" spans="1:19" x14ac:dyDescent="0.2">
      <c r="A21" s="2" t="s">
        <v>12</v>
      </c>
      <c r="B21" s="27">
        <v>4.8027333333333333</v>
      </c>
      <c r="C21" s="27">
        <v>13.491066666666665</v>
      </c>
      <c r="D21" s="27">
        <v>8.8101624999999988</v>
      </c>
      <c r="E21" s="27">
        <v>19.489999999999998</v>
      </c>
      <c r="F21" s="47">
        <v>43055</v>
      </c>
      <c r="G21" s="27">
        <v>-0.20300000000000001</v>
      </c>
      <c r="H21" s="47">
        <v>43067</v>
      </c>
      <c r="I21" s="27">
        <v>70.670631944444438</v>
      </c>
      <c r="J21" s="27">
        <v>213.506</v>
      </c>
      <c r="K21" s="27">
        <v>2.5671819444444441</v>
      </c>
      <c r="L21" s="27">
        <v>13.72</v>
      </c>
      <c r="M21" s="47">
        <v>43048</v>
      </c>
      <c r="N21" s="27">
        <v>18.180000000000003</v>
      </c>
      <c r="O21" s="45">
        <v>11</v>
      </c>
      <c r="P21" s="27">
        <v>9.4939999999999998</v>
      </c>
      <c r="Q21" s="47">
        <v>43064</v>
      </c>
      <c r="R21" s="27">
        <v>9.0823666666666671</v>
      </c>
      <c r="S21" s="27">
        <v>41.717008162458583</v>
      </c>
    </row>
    <row r="22" spans="1:19" ht="13.5" thickBot="1" x14ac:dyDescent="0.25">
      <c r="A22" s="28" t="s">
        <v>13</v>
      </c>
      <c r="B22" s="29">
        <v>2.9991935483870971</v>
      </c>
      <c r="C22" s="29">
        <v>9.5732258064516138</v>
      </c>
      <c r="D22" s="29">
        <v>5.9448420698924727</v>
      </c>
      <c r="E22" s="29">
        <v>16.57</v>
      </c>
      <c r="F22" s="48">
        <v>43464</v>
      </c>
      <c r="G22" s="29">
        <v>-1.1499999999999999</v>
      </c>
      <c r="H22" s="48">
        <v>43440</v>
      </c>
      <c r="I22" s="29">
        <v>81.197721774193525</v>
      </c>
      <c r="J22" s="29">
        <v>162.87599999999998</v>
      </c>
      <c r="K22" s="29">
        <v>2.8719254032258057</v>
      </c>
      <c r="L22" s="29">
        <v>17.54</v>
      </c>
      <c r="M22" s="48">
        <v>43445</v>
      </c>
      <c r="N22" s="29">
        <v>58.58000000000002</v>
      </c>
      <c r="O22" s="30">
        <v>18</v>
      </c>
      <c r="P22" s="29">
        <v>13.533999999999999</v>
      </c>
      <c r="Q22" s="48">
        <v>43435</v>
      </c>
      <c r="R22" s="29">
        <v>5.405615591397849</v>
      </c>
      <c r="S22" s="29">
        <v>28.512174761753595</v>
      </c>
    </row>
    <row r="23" spans="1:19" ht="13.5" thickTop="1" x14ac:dyDescent="0.2">
      <c r="A23" s="2" t="s">
        <v>32</v>
      </c>
      <c r="B23" s="27">
        <v>8.9547080133128532</v>
      </c>
      <c r="C23" s="27">
        <v>19.876455056323604</v>
      </c>
      <c r="D23" s="27">
        <v>13.924100396558714</v>
      </c>
      <c r="E23" s="27">
        <v>36.450000000000003</v>
      </c>
      <c r="F23" s="47">
        <v>42945</v>
      </c>
      <c r="G23" s="27">
        <v>-4.4630000000000001</v>
      </c>
      <c r="H23" s="47">
        <v>42761</v>
      </c>
      <c r="I23" s="27">
        <v>66.411795140222296</v>
      </c>
      <c r="J23" s="27">
        <v>5654.3260000000009</v>
      </c>
      <c r="K23" s="27">
        <v>2.5307203357014845</v>
      </c>
      <c r="L23" s="27">
        <v>21.07</v>
      </c>
      <c r="M23" s="47">
        <v>42770</v>
      </c>
      <c r="N23" s="27">
        <v>377.33800000000002</v>
      </c>
      <c r="O23" s="45">
        <v>107</v>
      </c>
      <c r="P23" s="27">
        <v>29.292000000000005</v>
      </c>
      <c r="Q23" s="47">
        <v>42885</v>
      </c>
      <c r="R23" s="27">
        <v>15.182481027719108</v>
      </c>
      <c r="S23" s="27">
        <v>1209.568244617609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-0.20300000000000001</v>
      </c>
      <c r="G28" s="1" t="s">
        <v>27</v>
      </c>
      <c r="H28" s="46">
        <v>43067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-4.4630000000000001</v>
      </c>
      <c r="G29" s="1" t="s">
        <v>27</v>
      </c>
      <c r="H29" s="46">
        <v>42761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305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3.4800645161290311</v>
      </c>
      <c r="C11" s="27">
        <v>10.414354838709675</v>
      </c>
      <c r="D11" s="27">
        <v>6.8930934139784945</v>
      </c>
      <c r="E11" s="27">
        <v>17.66</v>
      </c>
      <c r="F11" s="47">
        <v>43833</v>
      </c>
      <c r="G11" s="27">
        <v>-1.829</v>
      </c>
      <c r="H11" s="47">
        <v>43839</v>
      </c>
      <c r="I11" s="27">
        <v>79.056162634408622</v>
      </c>
      <c r="J11" s="27">
        <v>201.12199999999996</v>
      </c>
      <c r="K11" s="27">
        <v>2.8422815860215054</v>
      </c>
      <c r="L11" s="27">
        <v>17.84</v>
      </c>
      <c r="M11" s="47">
        <v>43831</v>
      </c>
      <c r="N11" s="27">
        <v>115.34200000000001</v>
      </c>
      <c r="O11" s="45">
        <v>15</v>
      </c>
      <c r="P11" s="27">
        <v>37.168000000000013</v>
      </c>
      <c r="Q11" s="47">
        <v>43836</v>
      </c>
      <c r="R11" s="27">
        <v>5.9253004032258065</v>
      </c>
      <c r="S11" s="27">
        <v>33.333376093888504</v>
      </c>
    </row>
    <row r="12" spans="1:19" x14ac:dyDescent="0.2">
      <c r="A12" s="2" t="s">
        <v>3</v>
      </c>
      <c r="B12" s="27">
        <v>1.7397142857142855</v>
      </c>
      <c r="C12" s="27">
        <v>8.2193214285714298</v>
      </c>
      <c r="D12" s="27">
        <v>4.8468355654761917</v>
      </c>
      <c r="E12" s="27">
        <v>16.91</v>
      </c>
      <c r="F12" s="47">
        <v>43512</v>
      </c>
      <c r="G12" s="27">
        <v>-3.8029999999999999</v>
      </c>
      <c r="H12" s="47">
        <v>43523</v>
      </c>
      <c r="I12" s="27">
        <v>76.16597470238095</v>
      </c>
      <c r="J12" s="27">
        <v>213.40299999999999</v>
      </c>
      <c r="K12" s="27">
        <v>3.0372343750000006</v>
      </c>
      <c r="L12" s="27">
        <v>13.92</v>
      </c>
      <c r="M12" s="47">
        <v>43517</v>
      </c>
      <c r="N12" s="27">
        <v>35.754000000000005</v>
      </c>
      <c r="O12" s="45">
        <v>19</v>
      </c>
      <c r="P12" s="27">
        <v>10.302</v>
      </c>
      <c r="Q12" s="47">
        <v>43524</v>
      </c>
      <c r="R12" s="27">
        <v>4.9228244047619043</v>
      </c>
      <c r="S12" s="27">
        <v>37.194353557650167</v>
      </c>
    </row>
    <row r="13" spans="1:19" x14ac:dyDescent="0.2">
      <c r="A13" s="2" t="s">
        <v>4</v>
      </c>
      <c r="B13" s="27">
        <v>4.2478064516129042</v>
      </c>
      <c r="C13" s="27">
        <v>13.033516129032257</v>
      </c>
      <c r="D13" s="27">
        <v>8.1913138440860216</v>
      </c>
      <c r="E13" s="27">
        <v>21.32</v>
      </c>
      <c r="F13" s="47">
        <v>43552</v>
      </c>
      <c r="G13" s="27">
        <v>0.85899999999999999</v>
      </c>
      <c r="H13" s="47">
        <v>43543</v>
      </c>
      <c r="I13" s="27">
        <v>68.691438172043007</v>
      </c>
      <c r="J13" s="27">
        <v>416.41199999999998</v>
      </c>
      <c r="K13" s="27">
        <v>2.9382903225806456</v>
      </c>
      <c r="L13" s="27">
        <v>18.52</v>
      </c>
      <c r="M13" s="47">
        <v>43525</v>
      </c>
      <c r="N13" s="27">
        <v>52.317999999999998</v>
      </c>
      <c r="O13" s="45">
        <v>21</v>
      </c>
      <c r="P13" s="27">
        <v>9.2919999999999998</v>
      </c>
      <c r="Q13" s="47">
        <v>43543</v>
      </c>
      <c r="R13" s="27">
        <v>7.6746229838709681</v>
      </c>
      <c r="S13" s="27">
        <v>72.231844323175935</v>
      </c>
    </row>
    <row r="14" spans="1:19" x14ac:dyDescent="0.2">
      <c r="A14" s="2" t="s">
        <v>5</v>
      </c>
      <c r="B14" s="27">
        <v>7.4949000000000012</v>
      </c>
      <c r="C14" s="27">
        <v>17.3002</v>
      </c>
      <c r="D14" s="27">
        <v>11.98709166666667</v>
      </c>
      <c r="E14" s="27">
        <v>23.88</v>
      </c>
      <c r="F14" s="47">
        <v>43579</v>
      </c>
      <c r="G14" s="27">
        <v>1.9450000000000001</v>
      </c>
      <c r="H14" s="47">
        <v>43566</v>
      </c>
      <c r="I14" s="27">
        <v>73.644479166666684</v>
      </c>
      <c r="J14" s="27">
        <v>516.42100000000016</v>
      </c>
      <c r="K14" s="27">
        <v>2.4947111111111111</v>
      </c>
      <c r="L14" s="27">
        <v>16.07</v>
      </c>
      <c r="M14" s="47">
        <v>43558</v>
      </c>
      <c r="N14" s="27">
        <v>86.052000000000007</v>
      </c>
      <c r="O14" s="45">
        <v>15</v>
      </c>
      <c r="P14" s="27">
        <v>19.190000000000005</v>
      </c>
      <c r="Q14" s="47">
        <v>43566</v>
      </c>
      <c r="R14" s="27">
        <v>12.476422916666667</v>
      </c>
      <c r="S14" s="27">
        <v>90.872863499113279</v>
      </c>
    </row>
    <row r="15" spans="1:19" x14ac:dyDescent="0.2">
      <c r="A15" s="2" t="s">
        <v>6</v>
      </c>
      <c r="B15" s="27">
        <v>9.7572580645161295</v>
      </c>
      <c r="C15" s="27">
        <v>19.85903225806452</v>
      </c>
      <c r="D15" s="27">
        <v>14.422921370967742</v>
      </c>
      <c r="E15" s="27">
        <v>25.77</v>
      </c>
      <c r="F15" s="47">
        <v>43612</v>
      </c>
      <c r="G15" s="27">
        <v>2.762</v>
      </c>
      <c r="H15" s="47">
        <v>43598</v>
      </c>
      <c r="I15" s="27">
        <v>71.384287634408608</v>
      </c>
      <c r="J15" s="27">
        <v>597.71400000000017</v>
      </c>
      <c r="K15" s="27">
        <v>2.2847439516129038</v>
      </c>
      <c r="L15" s="27">
        <v>12.94</v>
      </c>
      <c r="M15" s="47">
        <v>43605</v>
      </c>
      <c r="N15" s="27">
        <v>65.64800000000001</v>
      </c>
      <c r="O15" s="45">
        <v>16</v>
      </c>
      <c r="P15" s="27">
        <v>28.682000000000006</v>
      </c>
      <c r="Q15" s="47">
        <v>43605</v>
      </c>
      <c r="R15" s="27">
        <v>15.626270161290321</v>
      </c>
      <c r="S15" s="27">
        <v>112.64034024675513</v>
      </c>
    </row>
    <row r="16" spans="1:19" x14ac:dyDescent="0.2">
      <c r="A16" s="2" t="s">
        <v>7</v>
      </c>
      <c r="B16" s="27">
        <v>13.934333333333333</v>
      </c>
      <c r="C16" s="27">
        <v>25.245333333333338</v>
      </c>
      <c r="D16" s="27">
        <v>19.063881944444443</v>
      </c>
      <c r="E16" s="27">
        <v>33.590000000000003</v>
      </c>
      <c r="F16" s="47">
        <v>43641</v>
      </c>
      <c r="G16" s="27">
        <v>10.26</v>
      </c>
      <c r="H16" s="47">
        <v>43626</v>
      </c>
      <c r="I16" s="27">
        <v>70.080395833333327</v>
      </c>
      <c r="J16" s="27">
        <v>650.80899999999986</v>
      </c>
      <c r="K16" s="27">
        <v>2.1289208333333329</v>
      </c>
      <c r="L16" s="27">
        <v>13.23</v>
      </c>
      <c r="M16" s="47">
        <v>43617</v>
      </c>
      <c r="N16" s="27">
        <v>39.39</v>
      </c>
      <c r="O16" s="45">
        <v>10</v>
      </c>
      <c r="P16" s="27">
        <v>11.513999999999999</v>
      </c>
      <c r="Q16" s="47">
        <v>43646</v>
      </c>
      <c r="R16" s="27">
        <v>20.381236111111111</v>
      </c>
      <c r="S16" s="27">
        <v>137.42777498887315</v>
      </c>
    </row>
    <row r="17" spans="1:19" x14ac:dyDescent="0.2">
      <c r="A17" s="2" t="s">
        <v>8</v>
      </c>
      <c r="B17" s="27">
        <v>16.69903225806452</v>
      </c>
      <c r="C17" s="27">
        <v>28.903225806451609</v>
      </c>
      <c r="D17" s="27">
        <v>21.980349462365588</v>
      </c>
      <c r="E17" s="27">
        <v>33.869999999999997</v>
      </c>
      <c r="F17" s="47">
        <v>43676</v>
      </c>
      <c r="G17" s="27">
        <v>13.84</v>
      </c>
      <c r="H17" s="47">
        <v>43663</v>
      </c>
      <c r="I17" s="27">
        <v>70.136088709677423</v>
      </c>
      <c r="J17" s="27">
        <v>783.86700000000008</v>
      </c>
      <c r="K17" s="27">
        <v>2.0012775537634409</v>
      </c>
      <c r="L17" s="27">
        <v>18.13</v>
      </c>
      <c r="M17" s="47">
        <v>43650</v>
      </c>
      <c r="N17" s="27">
        <v>117.76400000000002</v>
      </c>
      <c r="O17" s="45">
        <v>10</v>
      </c>
      <c r="P17" s="27">
        <v>32.722000000000001</v>
      </c>
      <c r="Q17" s="47">
        <v>43659</v>
      </c>
      <c r="R17" s="27">
        <v>23.025719086021507</v>
      </c>
      <c r="S17" s="27">
        <v>168.38374925957424</v>
      </c>
    </row>
    <row r="18" spans="1:19" x14ac:dyDescent="0.2">
      <c r="A18" s="2" t="s">
        <v>9</v>
      </c>
      <c r="B18" s="27">
        <v>16.381612903225808</v>
      </c>
      <c r="C18" s="27">
        <v>30.031612903225803</v>
      </c>
      <c r="D18" s="27">
        <v>22.453172043010753</v>
      </c>
      <c r="E18" s="27">
        <v>37.049999999999997</v>
      </c>
      <c r="F18" s="47">
        <v>43683</v>
      </c>
      <c r="G18" s="27">
        <v>11.45</v>
      </c>
      <c r="H18" s="47">
        <v>43703</v>
      </c>
      <c r="I18" s="27">
        <v>61.606028225806455</v>
      </c>
      <c r="J18" s="27">
        <v>712.12699999999995</v>
      </c>
      <c r="K18" s="27">
        <v>2.1824274193548385</v>
      </c>
      <c r="L18" s="27">
        <v>11.07</v>
      </c>
      <c r="M18" s="47">
        <v>43705</v>
      </c>
      <c r="N18" s="27">
        <v>0</v>
      </c>
      <c r="O18" s="45">
        <v>0</v>
      </c>
      <c r="P18" s="27">
        <v>0</v>
      </c>
      <c r="Q18" s="47">
        <v>43678</v>
      </c>
      <c r="R18" s="27">
        <v>25.741619623655914</v>
      </c>
      <c r="S18" s="27">
        <v>166.93523463481461</v>
      </c>
    </row>
    <row r="19" spans="1:19" x14ac:dyDescent="0.2">
      <c r="A19" s="2" t="s">
        <v>10</v>
      </c>
      <c r="B19" s="27">
        <v>14.496000000000004</v>
      </c>
      <c r="C19" s="27">
        <v>27.327333333333332</v>
      </c>
      <c r="D19" s="27">
        <v>20.075277777777782</v>
      </c>
      <c r="E19" s="27">
        <v>32.869999999999997</v>
      </c>
      <c r="F19" s="47">
        <v>43710</v>
      </c>
      <c r="G19" s="27">
        <v>9.89</v>
      </c>
      <c r="H19" s="47">
        <v>43733</v>
      </c>
      <c r="I19" s="27">
        <v>69.532298611111102</v>
      </c>
      <c r="J19" s="27">
        <v>543.03599999999994</v>
      </c>
      <c r="K19" s="27">
        <v>1.8019576388888892</v>
      </c>
      <c r="L19" s="27">
        <v>13.43</v>
      </c>
      <c r="M19" s="47">
        <v>43725</v>
      </c>
      <c r="N19" s="27">
        <v>45.45</v>
      </c>
      <c r="O19" s="45">
        <v>5</v>
      </c>
      <c r="P19" s="27">
        <v>13.13</v>
      </c>
      <c r="Q19" s="47">
        <v>43716</v>
      </c>
      <c r="R19" s="27">
        <v>21.897166666666671</v>
      </c>
      <c r="S19" s="27">
        <v>112.85743266656729</v>
      </c>
    </row>
    <row r="20" spans="1:19" x14ac:dyDescent="0.2">
      <c r="A20" s="2" t="s">
        <v>11</v>
      </c>
      <c r="B20" s="27">
        <v>9.2753225806451596</v>
      </c>
      <c r="C20" s="27">
        <v>19.45774193548387</v>
      </c>
      <c r="D20" s="27">
        <v>13.655982526881724</v>
      </c>
      <c r="E20" s="27">
        <v>26.07</v>
      </c>
      <c r="F20" s="47">
        <v>43741</v>
      </c>
      <c r="G20" s="27">
        <v>0.497</v>
      </c>
      <c r="H20" s="47">
        <v>43768</v>
      </c>
      <c r="I20" s="27">
        <v>74.22994623655913</v>
      </c>
      <c r="J20" s="27">
        <v>340.33900000000006</v>
      </c>
      <c r="K20" s="27">
        <v>2.4508581989247316</v>
      </c>
      <c r="L20" s="27">
        <v>14.5</v>
      </c>
      <c r="M20" s="47">
        <v>43767</v>
      </c>
      <c r="N20" s="27">
        <v>28.481999999999999</v>
      </c>
      <c r="O20" s="45">
        <v>9</v>
      </c>
      <c r="P20" s="27">
        <v>11.917999999999999</v>
      </c>
      <c r="Q20" s="47">
        <v>43769</v>
      </c>
      <c r="R20" s="27">
        <v>15.55667137096774</v>
      </c>
      <c r="S20" s="27">
        <v>70.239150582779345</v>
      </c>
    </row>
    <row r="21" spans="1:19" x14ac:dyDescent="0.2">
      <c r="A21" s="2" t="s">
        <v>12</v>
      </c>
      <c r="B21" s="27">
        <v>5.9610666666666683</v>
      </c>
      <c r="C21" s="27">
        <v>13.380999999999998</v>
      </c>
      <c r="D21" s="27">
        <v>9.1898569444444433</v>
      </c>
      <c r="E21" s="27">
        <v>17.21</v>
      </c>
      <c r="F21" s="47">
        <v>43780</v>
      </c>
      <c r="G21" s="27">
        <v>1.177</v>
      </c>
      <c r="H21" s="47">
        <v>43773</v>
      </c>
      <c r="I21" s="27">
        <v>87.316187500000012</v>
      </c>
      <c r="J21" s="27">
        <v>191.15999999999997</v>
      </c>
      <c r="K21" s="27">
        <v>1.6717402777777777</v>
      </c>
      <c r="L21" s="27">
        <v>12.35</v>
      </c>
      <c r="M21" s="47">
        <v>43795</v>
      </c>
      <c r="N21" s="27">
        <v>60.802000000000014</v>
      </c>
      <c r="O21" s="45">
        <v>20</v>
      </c>
      <c r="P21" s="27">
        <v>11.11</v>
      </c>
      <c r="Q21" s="47">
        <v>43789</v>
      </c>
      <c r="R21" s="27">
        <v>9.8786138888888892</v>
      </c>
      <c r="S21" s="27">
        <v>27.413956358919798</v>
      </c>
    </row>
    <row r="22" spans="1:19" ht="13.5" thickBot="1" x14ac:dyDescent="0.25">
      <c r="A22" s="28" t="s">
        <v>13</v>
      </c>
      <c r="B22" s="29">
        <v>4.621548387096774</v>
      </c>
      <c r="C22" s="29">
        <v>12.051096774193546</v>
      </c>
      <c r="D22" s="29">
        <v>8.254520161290321</v>
      </c>
      <c r="E22" s="29">
        <v>16.170000000000002</v>
      </c>
      <c r="F22" s="48">
        <v>43803</v>
      </c>
      <c r="G22" s="29">
        <v>-0.192</v>
      </c>
      <c r="H22" s="48">
        <v>43826</v>
      </c>
      <c r="I22" s="29">
        <v>80.735067204301089</v>
      </c>
      <c r="J22" s="29">
        <v>179.26099999999997</v>
      </c>
      <c r="K22" s="29">
        <v>2.5717251344086018</v>
      </c>
      <c r="L22" s="29">
        <v>14.7</v>
      </c>
      <c r="M22" s="48">
        <v>43806</v>
      </c>
      <c r="N22" s="29">
        <v>25.855999999999998</v>
      </c>
      <c r="O22" s="30">
        <v>5</v>
      </c>
      <c r="P22" s="29">
        <v>15.149999999999999</v>
      </c>
      <c r="Q22" s="48">
        <v>43815</v>
      </c>
      <c r="R22" s="29">
        <v>7.3912036290322565</v>
      </c>
      <c r="S22" s="29">
        <v>30.796878911382596</v>
      </c>
    </row>
    <row r="23" spans="1:19" ht="13.5" thickTop="1" x14ac:dyDescent="0.2">
      <c r="A23" s="2" t="s">
        <v>32</v>
      </c>
      <c r="B23" s="27">
        <v>9.0073882872503859</v>
      </c>
      <c r="C23" s="27">
        <v>18.768647395033284</v>
      </c>
      <c r="D23" s="27">
        <v>13.417858060115847</v>
      </c>
      <c r="E23" s="27">
        <v>37.049999999999997</v>
      </c>
      <c r="F23" s="47">
        <v>43318</v>
      </c>
      <c r="G23" s="27">
        <v>-3.8029999999999999</v>
      </c>
      <c r="H23" s="47">
        <v>43158</v>
      </c>
      <c r="I23" s="27">
        <v>73.548196219224707</v>
      </c>
      <c r="J23" s="27">
        <v>5345.6710000000003</v>
      </c>
      <c r="K23" s="27">
        <v>2.3671807002314815</v>
      </c>
      <c r="L23" s="27">
        <v>18.52</v>
      </c>
      <c r="M23" s="47">
        <v>43160</v>
      </c>
      <c r="N23" s="27">
        <v>672.85800000000006</v>
      </c>
      <c r="O23" s="45">
        <v>145</v>
      </c>
      <c r="P23" s="27">
        <v>37.168000000000013</v>
      </c>
      <c r="Q23" s="47">
        <v>43106</v>
      </c>
      <c r="R23" s="27">
        <v>14.208139270513309</v>
      </c>
      <c r="S23" s="27">
        <v>1060.3269551234941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-0.192</v>
      </c>
      <c r="G28" s="1" t="s">
        <v>27</v>
      </c>
      <c r="H28" s="46">
        <v>43461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-3.335</v>
      </c>
      <c r="G29" s="1" t="s">
        <v>27</v>
      </c>
      <c r="H29" s="46">
        <v>43159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301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11</v>
      </c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85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3.1514838709677417</v>
      </c>
      <c r="C11" s="57">
        <v>9.2392580645161306</v>
      </c>
      <c r="D11" s="57">
        <v>6.0931317204301072</v>
      </c>
      <c r="E11" s="57">
        <v>14.29</v>
      </c>
      <c r="F11" s="58">
        <v>43831</v>
      </c>
      <c r="G11" s="57">
        <v>-0.59299999999999997</v>
      </c>
      <c r="H11" s="58">
        <v>43841</v>
      </c>
      <c r="I11" s="57">
        <v>73.888172043010755</v>
      </c>
      <c r="J11" s="57">
        <v>185.28100000000003</v>
      </c>
      <c r="K11" s="57">
        <v>3.60163373655914</v>
      </c>
      <c r="L11" s="57">
        <v>16.46</v>
      </c>
      <c r="M11" s="58">
        <v>43853</v>
      </c>
      <c r="N11" s="57">
        <v>44.844000000000001</v>
      </c>
      <c r="O11" s="59">
        <v>13</v>
      </c>
      <c r="P11" s="57">
        <v>14.139999999999999</v>
      </c>
      <c r="Q11" s="58">
        <v>43861</v>
      </c>
      <c r="R11" s="57">
        <v>5.2762594086021517</v>
      </c>
      <c r="S11" s="57">
        <v>39.171027938641956</v>
      </c>
    </row>
    <row r="12" spans="1:19" x14ac:dyDescent="0.2">
      <c r="A12" s="2" t="s">
        <v>3</v>
      </c>
      <c r="B12" s="57">
        <v>2.9989285714285718</v>
      </c>
      <c r="C12" s="57">
        <v>13.541785714285714</v>
      </c>
      <c r="D12" s="57">
        <v>7.7591919642857174</v>
      </c>
      <c r="E12" s="57">
        <v>21.29</v>
      </c>
      <c r="F12" s="58">
        <v>43523</v>
      </c>
      <c r="G12" s="57">
        <v>-0.184</v>
      </c>
      <c r="H12" s="58">
        <v>43512</v>
      </c>
      <c r="I12" s="57">
        <v>72.638497023809521</v>
      </c>
      <c r="J12" s="57">
        <v>327.209</v>
      </c>
      <c r="K12" s="57">
        <v>2.2104717261904767</v>
      </c>
      <c r="L12" s="57">
        <v>17.84</v>
      </c>
      <c r="M12" s="58">
        <v>43498</v>
      </c>
      <c r="N12" s="57">
        <v>37.976000000000013</v>
      </c>
      <c r="O12" s="59">
        <v>6</v>
      </c>
      <c r="P12" s="57">
        <v>25.452000000000016</v>
      </c>
      <c r="Q12" s="58">
        <v>43498</v>
      </c>
      <c r="R12" s="57">
        <v>6.5074627976190476</v>
      </c>
      <c r="S12" s="57">
        <v>47.07066979439773</v>
      </c>
    </row>
    <row r="13" spans="1:19" x14ac:dyDescent="0.2">
      <c r="A13" s="2" t="s">
        <v>4</v>
      </c>
      <c r="B13" s="57">
        <v>4.4274193548387091</v>
      </c>
      <c r="C13" s="57">
        <v>16.678709677419356</v>
      </c>
      <c r="D13" s="57">
        <v>10.235943548387096</v>
      </c>
      <c r="E13" s="57">
        <v>22.97</v>
      </c>
      <c r="F13" s="58">
        <v>43548</v>
      </c>
      <c r="G13" s="57">
        <v>0.90500000000000003</v>
      </c>
      <c r="H13" s="58">
        <v>43546</v>
      </c>
      <c r="I13" s="57">
        <v>59.917668010752699</v>
      </c>
      <c r="J13" s="57">
        <v>527.62999999999988</v>
      </c>
      <c r="K13" s="57">
        <v>2.5312567204301071</v>
      </c>
      <c r="L13" s="57">
        <v>15.09</v>
      </c>
      <c r="M13" s="58">
        <v>43530</v>
      </c>
      <c r="N13" s="57">
        <v>9.09</v>
      </c>
      <c r="O13" s="59">
        <v>5</v>
      </c>
      <c r="P13" s="57">
        <v>4.6459999999999999</v>
      </c>
      <c r="Q13" s="58">
        <v>43530</v>
      </c>
      <c r="R13" s="57">
        <v>9.7077661290322563</v>
      </c>
      <c r="S13" s="57">
        <v>91.963090610002325</v>
      </c>
    </row>
    <row r="14" spans="1:19" x14ac:dyDescent="0.2">
      <c r="A14" s="2" t="s">
        <v>5</v>
      </c>
      <c r="B14" s="57">
        <v>6.5820000000000016</v>
      </c>
      <c r="C14" s="57">
        <v>17.239000000000001</v>
      </c>
      <c r="D14" s="57">
        <v>11.418480555555556</v>
      </c>
      <c r="E14" s="57">
        <v>23.85</v>
      </c>
      <c r="F14" s="58">
        <v>43584</v>
      </c>
      <c r="G14" s="57">
        <v>0.29299999999999998</v>
      </c>
      <c r="H14" s="58">
        <v>43559</v>
      </c>
      <c r="I14" s="57">
        <v>69.746465972222225</v>
      </c>
      <c r="J14" s="57">
        <v>526.24599999999998</v>
      </c>
      <c r="K14" s="57">
        <v>2.395284027777778</v>
      </c>
      <c r="L14" s="57">
        <v>15.19</v>
      </c>
      <c r="M14" s="58">
        <v>43572</v>
      </c>
      <c r="N14" s="57">
        <v>63.226000000000013</v>
      </c>
      <c r="O14" s="59">
        <v>19</v>
      </c>
      <c r="P14" s="57">
        <v>14.947999999999999</v>
      </c>
      <c r="Q14" s="58">
        <v>43573</v>
      </c>
      <c r="R14" s="57">
        <v>12.29795138888889</v>
      </c>
      <c r="S14" s="57">
        <v>94.685699620490439</v>
      </c>
    </row>
    <row r="15" spans="1:19" x14ac:dyDescent="0.2">
      <c r="A15" s="2" t="s">
        <v>6</v>
      </c>
      <c r="B15" s="57">
        <v>8.7431612903225808</v>
      </c>
      <c r="C15" s="57">
        <v>20.769354838709678</v>
      </c>
      <c r="D15" s="57">
        <v>14.359954973118281</v>
      </c>
      <c r="E15" s="57">
        <v>29.49</v>
      </c>
      <c r="F15" s="58">
        <v>43616</v>
      </c>
      <c r="G15" s="57">
        <v>2.1819999999999999</v>
      </c>
      <c r="H15" s="58">
        <v>43591</v>
      </c>
      <c r="I15" s="57">
        <v>59.633293010752695</v>
      </c>
      <c r="J15" s="57">
        <v>680.19299999999998</v>
      </c>
      <c r="K15" s="57">
        <v>2.6422426075268817</v>
      </c>
      <c r="L15" s="57">
        <v>17.05</v>
      </c>
      <c r="M15" s="58">
        <v>43593</v>
      </c>
      <c r="N15" s="57">
        <v>32.521999999999998</v>
      </c>
      <c r="O15" s="59">
        <v>10</v>
      </c>
      <c r="P15" s="57">
        <v>12.927999999999999</v>
      </c>
      <c r="Q15" s="58">
        <v>43601</v>
      </c>
      <c r="R15" s="57">
        <v>16.030114247311825</v>
      </c>
      <c r="S15" s="57">
        <v>135.10543897859824</v>
      </c>
    </row>
    <row r="16" spans="1:19" x14ac:dyDescent="0.2">
      <c r="A16" s="2" t="s">
        <v>7</v>
      </c>
      <c r="B16" s="57">
        <v>13.585466666666667</v>
      </c>
      <c r="C16" s="57">
        <v>28.332000000000001</v>
      </c>
      <c r="D16" s="57">
        <v>20.488104166666666</v>
      </c>
      <c r="E16" s="57">
        <v>40.869999999999997</v>
      </c>
      <c r="F16" s="58">
        <v>43645</v>
      </c>
      <c r="G16" s="57">
        <v>6.5010000000000003</v>
      </c>
      <c r="H16" s="58">
        <v>43628</v>
      </c>
      <c r="I16" s="57">
        <v>54.44139097222223</v>
      </c>
      <c r="J16" s="57">
        <v>762.63600000000019</v>
      </c>
      <c r="K16" s="57">
        <v>2.4479006944444444</v>
      </c>
      <c r="L16" s="57">
        <v>15.19</v>
      </c>
      <c r="M16" s="58">
        <v>43642</v>
      </c>
      <c r="N16" s="57">
        <v>45.854000000000006</v>
      </c>
      <c r="O16" s="59">
        <v>7</v>
      </c>
      <c r="P16" s="57">
        <v>19.594000000000001</v>
      </c>
      <c r="Q16" s="58">
        <v>43636</v>
      </c>
      <c r="R16" s="57">
        <v>22.221270833333332</v>
      </c>
      <c r="S16" s="57">
        <v>179.90268527959648</v>
      </c>
    </row>
    <row r="17" spans="1:19" x14ac:dyDescent="0.2">
      <c r="A17" s="2" t="s">
        <v>8</v>
      </c>
      <c r="B17" s="57">
        <v>16.692258064516132</v>
      </c>
      <c r="C17" s="57">
        <v>30.678064516129016</v>
      </c>
      <c r="D17" s="57">
        <v>22.909260752688176</v>
      </c>
      <c r="E17" s="57">
        <v>38.58</v>
      </c>
      <c r="F17" s="58">
        <v>43669</v>
      </c>
      <c r="G17" s="57">
        <v>10.5</v>
      </c>
      <c r="H17" s="58">
        <v>43677</v>
      </c>
      <c r="I17" s="57">
        <v>56.770853494623658</v>
      </c>
      <c r="J17" s="57">
        <v>753.21800000000007</v>
      </c>
      <c r="K17" s="57">
        <v>2.4284422043010756</v>
      </c>
      <c r="L17" s="57">
        <v>14.01</v>
      </c>
      <c r="M17" s="58">
        <v>43669</v>
      </c>
      <c r="N17" s="57">
        <v>29.896000000000004</v>
      </c>
      <c r="O17" s="59">
        <v>8</v>
      </c>
      <c r="P17" s="57">
        <v>10.907999999999999</v>
      </c>
      <c r="Q17" s="58">
        <v>43660</v>
      </c>
      <c r="R17" s="57">
        <v>26.085174731182793</v>
      </c>
      <c r="S17" s="57">
        <v>188.58021847526339</v>
      </c>
    </row>
    <row r="18" spans="1:19" x14ac:dyDescent="0.2">
      <c r="A18" s="2" t="s">
        <v>9</v>
      </c>
      <c r="B18" s="57">
        <v>15.93612903225806</v>
      </c>
      <c r="C18" s="57">
        <v>30.446451612903239</v>
      </c>
      <c r="D18" s="57">
        <v>22.379805107526881</v>
      </c>
      <c r="E18" s="57">
        <v>35.4</v>
      </c>
      <c r="F18" s="58">
        <v>43694</v>
      </c>
      <c r="G18" s="57">
        <v>12.25</v>
      </c>
      <c r="H18" s="58">
        <v>43691</v>
      </c>
      <c r="I18" s="57">
        <v>58.158306451612908</v>
      </c>
      <c r="J18" s="57">
        <v>701.8309999999999</v>
      </c>
      <c r="K18" s="57">
        <v>2.2196250000000011</v>
      </c>
      <c r="L18" s="57">
        <v>13.92</v>
      </c>
      <c r="M18" s="58">
        <v>43686</v>
      </c>
      <c r="N18" s="57">
        <v>11.513999999999999</v>
      </c>
      <c r="O18" s="59">
        <v>6</v>
      </c>
      <c r="P18" s="57">
        <v>6.8679999999999994</v>
      </c>
      <c r="Q18" s="58">
        <v>43703</v>
      </c>
      <c r="R18" s="57">
        <v>26.121256720430104</v>
      </c>
      <c r="S18" s="57">
        <v>170.8671493994635</v>
      </c>
    </row>
    <row r="19" spans="1:19" x14ac:dyDescent="0.2">
      <c r="A19" s="2" t="s">
        <v>10</v>
      </c>
      <c r="B19" s="57">
        <v>13.336333333333332</v>
      </c>
      <c r="C19" s="57">
        <v>24.797666666666661</v>
      </c>
      <c r="D19" s="57">
        <v>18.385562499999999</v>
      </c>
      <c r="E19" s="57">
        <v>28.75</v>
      </c>
      <c r="F19" s="58">
        <v>43725</v>
      </c>
      <c r="G19" s="57">
        <v>8.33</v>
      </c>
      <c r="H19" s="58">
        <v>43717</v>
      </c>
      <c r="I19" s="57">
        <v>66.050743055555557</v>
      </c>
      <c r="J19" s="57">
        <v>508.29099999999988</v>
      </c>
      <c r="K19" s="57">
        <v>2.1007979166666666</v>
      </c>
      <c r="L19" s="57">
        <v>12.25</v>
      </c>
      <c r="M19" s="58">
        <v>43730</v>
      </c>
      <c r="N19" s="57">
        <v>64.838000000000008</v>
      </c>
      <c r="O19" s="59">
        <v>7</v>
      </c>
      <c r="P19" s="57">
        <v>24.240000000000002</v>
      </c>
      <c r="Q19" s="58">
        <v>43723</v>
      </c>
      <c r="R19" s="57">
        <v>20.781076388888888</v>
      </c>
      <c r="S19" s="57">
        <v>107.59112238992304</v>
      </c>
    </row>
    <row r="20" spans="1:19" x14ac:dyDescent="0.2">
      <c r="A20" s="2" t="s">
        <v>11</v>
      </c>
      <c r="B20" s="57">
        <v>10.644161290322582</v>
      </c>
      <c r="C20" s="57">
        <v>21.154193548387102</v>
      </c>
      <c r="D20" s="57">
        <v>15.35627620967742</v>
      </c>
      <c r="E20" s="57">
        <v>28.76</v>
      </c>
      <c r="F20" s="58">
        <v>43751</v>
      </c>
      <c r="G20" s="57">
        <v>5.3440000000000003</v>
      </c>
      <c r="H20" s="58">
        <v>43759</v>
      </c>
      <c r="I20" s="57">
        <v>70.361962365591395</v>
      </c>
      <c r="J20" s="57">
        <v>358.56900000000002</v>
      </c>
      <c r="K20" s="57">
        <v>1.9161182795698921</v>
      </c>
      <c r="L20" s="57">
        <v>15.29</v>
      </c>
      <c r="M20" s="58">
        <v>43752</v>
      </c>
      <c r="N20" s="57">
        <v>30.097999999999999</v>
      </c>
      <c r="O20" s="59">
        <v>8</v>
      </c>
      <c r="P20" s="57">
        <v>11.917999999999999</v>
      </c>
      <c r="Q20" s="58">
        <v>43760</v>
      </c>
      <c r="R20" s="57">
        <v>16.321028225806451</v>
      </c>
      <c r="S20" s="57">
        <v>72.003123071912043</v>
      </c>
    </row>
    <row r="21" spans="1:19" x14ac:dyDescent="0.2">
      <c r="A21" s="2" t="s">
        <v>12</v>
      </c>
      <c r="B21" s="57">
        <v>5.7312666666666665</v>
      </c>
      <c r="C21" s="57">
        <v>12.293200000000002</v>
      </c>
      <c r="D21" s="57">
        <v>8.7846368055555555</v>
      </c>
      <c r="E21" s="57">
        <v>22.44</v>
      </c>
      <c r="F21" s="58">
        <v>43770</v>
      </c>
      <c r="G21" s="57">
        <v>0.67400000000000004</v>
      </c>
      <c r="H21" s="58">
        <v>43789</v>
      </c>
      <c r="I21" s="57">
        <v>80.552312499999999</v>
      </c>
      <c r="J21" s="57">
        <v>170.48299999999998</v>
      </c>
      <c r="K21" s="57">
        <v>2.4469194444444451</v>
      </c>
      <c r="L21" s="57">
        <v>20.58</v>
      </c>
      <c r="M21" s="58">
        <v>43772</v>
      </c>
      <c r="N21" s="57">
        <v>119.98799999999997</v>
      </c>
      <c r="O21" s="59">
        <v>27</v>
      </c>
      <c r="P21" s="57">
        <v>12.523999999999999</v>
      </c>
      <c r="Q21" s="58">
        <v>43779</v>
      </c>
      <c r="R21" s="57">
        <v>9.0727409722222223</v>
      </c>
      <c r="S21" s="57">
        <v>34.063860443702382</v>
      </c>
    </row>
    <row r="22" spans="1:19" ht="13.5" thickBot="1" x14ac:dyDescent="0.25">
      <c r="A22" s="28" t="s">
        <v>13</v>
      </c>
      <c r="B22" s="29">
        <v>4.2897096774193546</v>
      </c>
      <c r="C22" s="29">
        <v>11.569064516129034</v>
      </c>
      <c r="D22" s="29">
        <v>7.6754314516129032</v>
      </c>
      <c r="E22" s="29">
        <v>17.670000000000002</v>
      </c>
      <c r="F22" s="48">
        <v>44186</v>
      </c>
      <c r="G22" s="29">
        <v>-1.7689999999999999</v>
      </c>
      <c r="H22" s="48">
        <v>44194</v>
      </c>
      <c r="I22" s="29">
        <v>80.96861559139785</v>
      </c>
      <c r="J22" s="29">
        <v>149.83400000000003</v>
      </c>
      <c r="K22" s="29">
        <v>2.6109092741935487</v>
      </c>
      <c r="L22" s="29">
        <v>25.77</v>
      </c>
      <c r="M22" s="48">
        <v>44186</v>
      </c>
      <c r="N22" s="29">
        <v>29.896000000000004</v>
      </c>
      <c r="O22" s="30">
        <v>12</v>
      </c>
      <c r="P22" s="29">
        <v>11.917999999999999</v>
      </c>
      <c r="Q22" s="48">
        <v>44185</v>
      </c>
      <c r="R22" s="29">
        <v>7.0575356182795712</v>
      </c>
      <c r="S22" s="29">
        <v>31.58507314291208</v>
      </c>
    </row>
    <row r="23" spans="1:19" ht="13.5" thickTop="1" x14ac:dyDescent="0.2">
      <c r="A23" s="2" t="s">
        <v>32</v>
      </c>
      <c r="B23" s="57">
        <v>8.8431931515617013</v>
      </c>
      <c r="C23" s="57">
        <v>19.728229096262162</v>
      </c>
      <c r="D23" s="57">
        <v>13.820481646292029</v>
      </c>
      <c r="E23" s="57">
        <v>40.869999999999997</v>
      </c>
      <c r="F23" s="58">
        <v>43645</v>
      </c>
      <c r="G23" s="57">
        <v>-1.7689999999999999</v>
      </c>
      <c r="H23" s="58">
        <v>43828</v>
      </c>
      <c r="I23" s="57">
        <v>66.927356707629301</v>
      </c>
      <c r="J23" s="57">
        <v>5651.4210000000012</v>
      </c>
      <c r="K23" s="57">
        <v>2.4626334693420384</v>
      </c>
      <c r="L23" s="57">
        <v>25.77</v>
      </c>
      <c r="M23" s="58">
        <v>43820</v>
      </c>
      <c r="N23" s="57">
        <v>519.74199999999996</v>
      </c>
      <c r="O23" s="59">
        <v>128</v>
      </c>
      <c r="P23" s="57">
        <v>25.452000000000016</v>
      </c>
      <c r="Q23" s="58">
        <v>43498</v>
      </c>
      <c r="R23" s="57">
        <v>14.789969788466459</v>
      </c>
      <c r="S23" s="57">
        <v>1192.5891591449038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-1.7689999999999999</v>
      </c>
      <c r="G28" s="1" t="s">
        <v>27</v>
      </c>
      <c r="H28" s="46">
        <v>43828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-0.184</v>
      </c>
      <c r="G29" s="1" t="s">
        <v>27</v>
      </c>
      <c r="H29" s="46">
        <v>43512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315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4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3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0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 s="56">
        <f>SUM(F34:F37)</f>
        <v>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86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2.0434516129032256</v>
      </c>
      <c r="C11" s="27">
        <v>8.8269677419354853</v>
      </c>
      <c r="D11" s="27">
        <v>5.2858474462365574</v>
      </c>
      <c r="E11" s="27">
        <v>17.63</v>
      </c>
      <c r="F11" s="47">
        <v>44592</v>
      </c>
      <c r="G11" s="27">
        <v>-2.9870000000000001</v>
      </c>
      <c r="H11" s="47">
        <v>44562</v>
      </c>
      <c r="I11" s="27">
        <v>84.404274193548375</v>
      </c>
      <c r="J11" s="27">
        <v>173.721</v>
      </c>
      <c r="K11" s="27">
        <v>2.159210349462366</v>
      </c>
      <c r="L11" s="27">
        <v>12.25</v>
      </c>
      <c r="M11" s="47">
        <v>44591</v>
      </c>
      <c r="N11" s="27">
        <v>38.986000000000004</v>
      </c>
      <c r="O11" s="45">
        <v>12</v>
      </c>
      <c r="P11" s="27">
        <v>12.321999999999999</v>
      </c>
      <c r="Q11" s="47">
        <v>44582</v>
      </c>
      <c r="R11" s="27">
        <v>5.1435490591397848</v>
      </c>
      <c r="S11" s="27">
        <v>26.841608289420229</v>
      </c>
    </row>
    <row r="12" spans="1:19" x14ac:dyDescent="0.2">
      <c r="A12" s="2" t="s">
        <v>3</v>
      </c>
      <c r="B12" s="27">
        <v>4.8210344827586207</v>
      </c>
      <c r="C12" s="27">
        <v>14.894793103448277</v>
      </c>
      <c r="D12" s="27">
        <v>9.7232270114942558</v>
      </c>
      <c r="E12" s="27">
        <v>21.7</v>
      </c>
      <c r="F12" s="47">
        <v>44251</v>
      </c>
      <c r="G12" s="27">
        <v>0.20399999999999999</v>
      </c>
      <c r="H12" s="47">
        <v>44247</v>
      </c>
      <c r="I12" s="27">
        <v>74.413175287356324</v>
      </c>
      <c r="J12" s="27">
        <v>299.6939999999999</v>
      </c>
      <c r="K12" s="27">
        <v>1.9820000000000002</v>
      </c>
      <c r="L12" s="27">
        <v>15.58</v>
      </c>
      <c r="M12" s="47">
        <v>44256</v>
      </c>
      <c r="N12" s="27">
        <v>10.504</v>
      </c>
      <c r="O12" s="45">
        <v>6</v>
      </c>
      <c r="P12" s="27">
        <v>6.06</v>
      </c>
      <c r="Q12" s="47">
        <v>44244</v>
      </c>
      <c r="R12" s="27">
        <v>8.5054568965517241</v>
      </c>
      <c r="S12" s="27">
        <v>48.421228775776427</v>
      </c>
    </row>
    <row r="13" spans="1:19" x14ac:dyDescent="0.2">
      <c r="A13" s="2" t="s">
        <v>4</v>
      </c>
      <c r="B13" s="27">
        <v>5.2659677419354844</v>
      </c>
      <c r="C13" s="27">
        <v>14.743</v>
      </c>
      <c r="D13" s="27">
        <v>9.5556202956989242</v>
      </c>
      <c r="E13" s="27">
        <v>22.62</v>
      </c>
      <c r="F13" s="47">
        <v>44266</v>
      </c>
      <c r="G13" s="27">
        <v>0.33300000000000002</v>
      </c>
      <c r="H13" s="47">
        <v>44286</v>
      </c>
      <c r="I13" s="27">
        <v>72.603245967741927</v>
      </c>
      <c r="J13" s="27">
        <v>419.41200000000003</v>
      </c>
      <c r="K13" s="27">
        <v>2.7233373655913975</v>
      </c>
      <c r="L13" s="27">
        <v>24.99</v>
      </c>
      <c r="M13" s="47">
        <v>44257</v>
      </c>
      <c r="N13" s="27">
        <v>100.59600000000002</v>
      </c>
      <c r="O13" s="45">
        <v>13</v>
      </c>
      <c r="P13" s="27">
        <v>56.358000000000011</v>
      </c>
      <c r="Q13" s="47">
        <v>44271</v>
      </c>
      <c r="R13" s="27">
        <v>9.8406801075268824</v>
      </c>
      <c r="S13" s="27">
        <v>73.031138216138203</v>
      </c>
    </row>
    <row r="14" spans="1:19" x14ac:dyDescent="0.2">
      <c r="A14" s="2" t="s">
        <v>5</v>
      </c>
      <c r="B14" s="27">
        <v>9.0018000000000011</v>
      </c>
      <c r="C14" s="27">
        <v>17.021333333333335</v>
      </c>
      <c r="D14" s="27">
        <v>12.685195138888885</v>
      </c>
      <c r="E14" s="27">
        <v>21.52</v>
      </c>
      <c r="F14" s="47">
        <v>44311</v>
      </c>
      <c r="G14" s="27">
        <v>2.5750000000000002</v>
      </c>
      <c r="H14" s="47">
        <v>44290</v>
      </c>
      <c r="I14" s="27">
        <v>80.306736111111107</v>
      </c>
      <c r="J14" s="27">
        <v>410.39200000000005</v>
      </c>
      <c r="K14" s="27">
        <v>2.021902777777778</v>
      </c>
      <c r="L14" s="27">
        <v>15.19</v>
      </c>
      <c r="M14" s="47">
        <v>44303</v>
      </c>
      <c r="N14" s="27">
        <v>61.408000000000001</v>
      </c>
      <c r="O14" s="45">
        <v>16</v>
      </c>
      <c r="P14" s="27">
        <v>13.129999999999999</v>
      </c>
      <c r="Q14" s="47">
        <v>44287</v>
      </c>
      <c r="R14" s="27">
        <v>13.073496527777779</v>
      </c>
      <c r="S14" s="27">
        <v>74.394836515107585</v>
      </c>
    </row>
    <row r="15" spans="1:19" x14ac:dyDescent="0.2">
      <c r="A15" s="2" t="s">
        <v>6</v>
      </c>
      <c r="B15" s="27">
        <v>12.247741935483866</v>
      </c>
      <c r="C15" s="27">
        <v>24.019354838709681</v>
      </c>
      <c r="D15" s="27">
        <v>17.774784946236561</v>
      </c>
      <c r="E15" s="27">
        <v>30.43</v>
      </c>
      <c r="F15" s="47">
        <v>44337</v>
      </c>
      <c r="G15" s="27">
        <v>8.7200000000000006</v>
      </c>
      <c r="H15" s="47">
        <v>44333</v>
      </c>
      <c r="I15" s="27">
        <v>63.893185483870965</v>
      </c>
      <c r="J15" s="27">
        <v>696.88099999999997</v>
      </c>
      <c r="K15" s="27">
        <v>2.386477150537635</v>
      </c>
      <c r="L15" s="27">
        <v>15.78</v>
      </c>
      <c r="M15" s="47">
        <v>44317</v>
      </c>
      <c r="N15" s="27">
        <v>39.188000000000002</v>
      </c>
      <c r="O15" s="45">
        <v>10</v>
      </c>
      <c r="P15" s="27">
        <v>10.504</v>
      </c>
      <c r="Q15" s="47">
        <v>44329</v>
      </c>
      <c r="R15" s="27">
        <v>18.183420698924731</v>
      </c>
      <c r="S15" s="27">
        <v>145.91001763446383</v>
      </c>
    </row>
    <row r="16" spans="1:19" x14ac:dyDescent="0.2">
      <c r="A16" s="2" t="s">
        <v>7</v>
      </c>
      <c r="B16" s="27">
        <v>12.981333333333335</v>
      </c>
      <c r="C16" s="27">
        <v>25.140333333333334</v>
      </c>
      <c r="D16" s="27">
        <v>18.406574305555559</v>
      </c>
      <c r="E16" s="27">
        <v>33.340000000000003</v>
      </c>
      <c r="F16" s="47">
        <v>44371</v>
      </c>
      <c r="G16" s="27">
        <v>6.98</v>
      </c>
      <c r="H16" s="47">
        <v>44359</v>
      </c>
      <c r="I16" s="27">
        <v>67.463874999999987</v>
      </c>
      <c r="J16" s="27">
        <v>658.83200000000011</v>
      </c>
      <c r="K16" s="27">
        <v>1.9329840277777779</v>
      </c>
      <c r="L16" s="27">
        <v>11.96</v>
      </c>
      <c r="M16" s="47">
        <v>44351</v>
      </c>
      <c r="N16" s="27">
        <v>47.066000000000003</v>
      </c>
      <c r="O16" s="45">
        <v>11</v>
      </c>
      <c r="P16" s="27">
        <v>14.746</v>
      </c>
      <c r="Q16" s="47">
        <v>44372</v>
      </c>
      <c r="R16" s="27">
        <v>20.83946527777778</v>
      </c>
      <c r="S16" s="27">
        <v>138.76281730350877</v>
      </c>
    </row>
    <row r="17" spans="1:19" x14ac:dyDescent="0.2">
      <c r="A17" s="2" t="s">
        <v>8</v>
      </c>
      <c r="B17" s="27">
        <v>16.161935483870966</v>
      </c>
      <c r="C17" s="27">
        <v>30.010322580645155</v>
      </c>
      <c r="D17" s="27">
        <v>22.230161290322584</v>
      </c>
      <c r="E17" s="27">
        <v>36.9</v>
      </c>
      <c r="F17" s="47">
        <v>44404</v>
      </c>
      <c r="G17" s="27">
        <v>10.96</v>
      </c>
      <c r="H17" s="47">
        <v>44381</v>
      </c>
      <c r="I17" s="27">
        <v>57.657795698924723</v>
      </c>
      <c r="J17" s="27">
        <v>799.26800000000003</v>
      </c>
      <c r="K17" s="27">
        <v>2.5253145161290322</v>
      </c>
      <c r="L17" s="27">
        <v>12.84</v>
      </c>
      <c r="M17" s="47">
        <v>44404</v>
      </c>
      <c r="N17" s="27">
        <v>9.09</v>
      </c>
      <c r="O17" s="45">
        <v>6</v>
      </c>
      <c r="P17" s="27">
        <v>3.4339999999999997</v>
      </c>
      <c r="Q17" s="47">
        <v>44407</v>
      </c>
      <c r="R17" s="27">
        <v>26.020813172043013</v>
      </c>
      <c r="S17" s="27">
        <v>191.55296738887344</v>
      </c>
    </row>
    <row r="18" spans="1:19" x14ac:dyDescent="0.2">
      <c r="A18" s="2" t="s">
        <v>9</v>
      </c>
      <c r="B18" s="27">
        <v>15.992258064516131</v>
      </c>
      <c r="C18" s="27">
        <v>29.442903225806454</v>
      </c>
      <c r="D18" s="27">
        <v>21.789395161290322</v>
      </c>
      <c r="E18" s="27">
        <v>37.090000000000003</v>
      </c>
      <c r="F18" s="47">
        <v>44428</v>
      </c>
      <c r="G18" s="27">
        <v>7.79</v>
      </c>
      <c r="H18" s="47">
        <v>44439</v>
      </c>
      <c r="I18" s="27">
        <v>60.797960349462365</v>
      </c>
      <c r="J18" s="27">
        <v>656.12099999999998</v>
      </c>
      <c r="K18" s="27">
        <v>2.1185443548387091</v>
      </c>
      <c r="L18" s="27">
        <v>15.09</v>
      </c>
      <c r="M18" s="47">
        <v>44415</v>
      </c>
      <c r="N18" s="27">
        <v>32.926000000000002</v>
      </c>
      <c r="O18" s="45">
        <v>11</v>
      </c>
      <c r="P18" s="27">
        <v>12.12</v>
      </c>
      <c r="Q18" s="47">
        <v>44415</v>
      </c>
      <c r="R18" s="27">
        <v>25.151048387096779</v>
      </c>
      <c r="S18" s="27">
        <v>156.65054792035565</v>
      </c>
    </row>
    <row r="19" spans="1:19" x14ac:dyDescent="0.2">
      <c r="A19" s="2" t="s">
        <v>10</v>
      </c>
      <c r="B19" s="27">
        <v>13.088999999999999</v>
      </c>
      <c r="C19" s="27">
        <v>25.367333333333338</v>
      </c>
      <c r="D19" s="27">
        <v>18.804411805555553</v>
      </c>
      <c r="E19" s="27">
        <v>32.46</v>
      </c>
      <c r="F19" s="47">
        <v>44452</v>
      </c>
      <c r="G19" s="27">
        <v>6.915</v>
      </c>
      <c r="H19" s="47">
        <v>44468</v>
      </c>
      <c r="I19" s="27">
        <v>58.50534722222222</v>
      </c>
      <c r="J19" s="27">
        <v>524.06699999999989</v>
      </c>
      <c r="K19" s="27">
        <v>2.1633736111111115</v>
      </c>
      <c r="L19" s="27">
        <v>17.440000000000001</v>
      </c>
      <c r="M19" s="47">
        <v>44464</v>
      </c>
      <c r="N19" s="27">
        <v>28.077999999999999</v>
      </c>
      <c r="O19" s="45">
        <v>7</v>
      </c>
      <c r="P19" s="27">
        <v>8.484</v>
      </c>
      <c r="Q19" s="47">
        <v>44458</v>
      </c>
      <c r="R19" s="27">
        <v>21.116958333333333</v>
      </c>
      <c r="S19" s="27">
        <v>115.31539580155999</v>
      </c>
    </row>
    <row r="20" spans="1:19" x14ac:dyDescent="0.2">
      <c r="A20" s="2" t="s">
        <v>11</v>
      </c>
      <c r="B20" s="27">
        <v>8.3986774193548381</v>
      </c>
      <c r="C20" s="27">
        <v>18.184193548387103</v>
      </c>
      <c r="D20" s="27">
        <v>12.888693963051937</v>
      </c>
      <c r="E20" s="27">
        <v>23.17</v>
      </c>
      <c r="F20" s="47">
        <v>44476</v>
      </c>
      <c r="G20" s="27">
        <v>1.75</v>
      </c>
      <c r="H20" s="47">
        <v>44486</v>
      </c>
      <c r="I20" s="27">
        <v>71.275060197895215</v>
      </c>
      <c r="J20" s="27">
        <v>323.06200000000001</v>
      </c>
      <c r="K20" s="27">
        <v>2.2671670241363526</v>
      </c>
      <c r="L20" s="27">
        <v>17.350000000000001</v>
      </c>
      <c r="M20" s="47">
        <v>44489</v>
      </c>
      <c r="N20" s="27">
        <v>30.704000000000001</v>
      </c>
      <c r="O20" s="45">
        <v>15</v>
      </c>
      <c r="P20" s="27">
        <v>8.6859999999999999</v>
      </c>
      <c r="Q20" s="47">
        <v>44471</v>
      </c>
      <c r="R20" s="27">
        <v>13.345593070807595</v>
      </c>
      <c r="S20" s="27">
        <v>63.606162194625824</v>
      </c>
    </row>
    <row r="21" spans="1:19" x14ac:dyDescent="0.2">
      <c r="A21" s="2" t="s">
        <v>12</v>
      </c>
      <c r="B21" s="27">
        <v>6.4778333333333347</v>
      </c>
      <c r="C21" s="27">
        <v>14.133000000000001</v>
      </c>
      <c r="D21" s="27">
        <v>9.8655881944444435</v>
      </c>
      <c r="E21" s="27">
        <v>21.86</v>
      </c>
      <c r="F21" s="47">
        <v>44501</v>
      </c>
      <c r="G21" s="27">
        <v>0.34799999999999998</v>
      </c>
      <c r="H21" s="47">
        <v>44524</v>
      </c>
      <c r="I21" s="27">
        <v>83.543243055555578</v>
      </c>
      <c r="J21" s="27">
        <v>184.54499999999999</v>
      </c>
      <c r="K21" s="27">
        <v>1.7081645833333332</v>
      </c>
      <c r="L21" s="27">
        <v>13.52</v>
      </c>
      <c r="M21" s="47">
        <v>44506</v>
      </c>
      <c r="N21" s="27">
        <v>31.310000000000009</v>
      </c>
      <c r="O21" s="45">
        <v>13</v>
      </c>
      <c r="P21" s="27">
        <v>17.776</v>
      </c>
      <c r="Q21" s="47">
        <v>44507</v>
      </c>
      <c r="R21" s="27">
        <v>10.113201388888891</v>
      </c>
      <c r="S21" s="27">
        <v>28.654416483782828</v>
      </c>
    </row>
    <row r="22" spans="1:19" ht="13.5" thickBot="1" x14ac:dyDescent="0.25">
      <c r="A22" s="28" t="s">
        <v>13</v>
      </c>
      <c r="B22" s="29">
        <v>3.906064516129033</v>
      </c>
      <c r="C22" s="29">
        <v>9.8367096774193552</v>
      </c>
      <c r="D22" s="29">
        <v>6.526835349462365</v>
      </c>
      <c r="E22" s="29">
        <v>17.350000000000001</v>
      </c>
      <c r="F22" s="48">
        <v>44541</v>
      </c>
      <c r="G22" s="29">
        <v>0.54600000000000004</v>
      </c>
      <c r="H22" s="48">
        <v>44535</v>
      </c>
      <c r="I22" s="29">
        <v>79.540934139784952</v>
      </c>
      <c r="J22" s="29">
        <v>152.27499999999998</v>
      </c>
      <c r="K22" s="29">
        <v>2.5930100806451613</v>
      </c>
      <c r="L22" s="29">
        <v>17.64</v>
      </c>
      <c r="M22" s="48">
        <v>44538</v>
      </c>
      <c r="N22" s="29">
        <v>67.67</v>
      </c>
      <c r="O22" s="30">
        <v>24</v>
      </c>
      <c r="P22" s="29">
        <v>15.756</v>
      </c>
      <c r="Q22" s="48">
        <v>44537</v>
      </c>
      <c r="R22" s="29">
        <v>6.258904569892473</v>
      </c>
      <c r="S22" s="29">
        <v>30.054622037545524</v>
      </c>
    </row>
    <row r="23" spans="1:19" ht="13.5" thickTop="1" x14ac:dyDescent="0.2">
      <c r="A23" s="2" t="s">
        <v>32</v>
      </c>
      <c r="B23" s="27">
        <v>9.198924826968236</v>
      </c>
      <c r="C23" s="27">
        <v>19.301687059695958</v>
      </c>
      <c r="D23" s="27">
        <v>13.794694575686499</v>
      </c>
      <c r="E23" s="27">
        <v>37.090000000000003</v>
      </c>
      <c r="F23" s="47">
        <v>44063</v>
      </c>
      <c r="G23" s="27">
        <v>-2.9870000000000001</v>
      </c>
      <c r="H23" s="47">
        <v>43831</v>
      </c>
      <c r="I23" s="27">
        <v>71.200402725622794</v>
      </c>
      <c r="J23" s="27">
        <v>5298.2699999999995</v>
      </c>
      <c r="K23" s="27">
        <v>2.2151238201117214</v>
      </c>
      <c r="L23" s="27">
        <v>24.99</v>
      </c>
      <c r="M23" s="47">
        <v>43892</v>
      </c>
      <c r="N23" s="27">
        <v>497.52600000000001</v>
      </c>
      <c r="O23" s="45">
        <v>144</v>
      </c>
      <c r="P23" s="27">
        <v>56.358000000000011</v>
      </c>
      <c r="Q23" s="47">
        <v>43906</v>
      </c>
      <c r="R23" s="27">
        <v>14.799382290813396</v>
      </c>
      <c r="S23" s="27">
        <v>1093.1957585611581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/>
      <c r="G28" s="1" t="s">
        <v>27</v>
      </c>
      <c r="H28" s="46">
        <v>44196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-0.95699999999999996</v>
      </c>
      <c r="G29" s="1" t="s">
        <v>27</v>
      </c>
      <c r="H29" s="46">
        <v>43850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f>H28-H29-1</f>
        <v>345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2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8</v>
      </c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87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2.5448387096774194</v>
      </c>
      <c r="C11" s="57">
        <v>9.1778064516129056</v>
      </c>
      <c r="D11" s="57">
        <v>5.6746518817204299</v>
      </c>
      <c r="E11" s="57">
        <v>18</v>
      </c>
      <c r="F11" s="58">
        <v>44588</v>
      </c>
      <c r="G11" s="57">
        <v>-4.01</v>
      </c>
      <c r="H11" s="58">
        <v>44568</v>
      </c>
      <c r="I11" s="57">
        <v>75.967536890871642</v>
      </c>
      <c r="J11" s="57">
        <v>202.66200000000003</v>
      </c>
      <c r="K11" s="57">
        <v>3.0454166666666667</v>
      </c>
      <c r="L11" s="57">
        <v>21.76</v>
      </c>
      <c r="M11" s="58">
        <v>44592</v>
      </c>
      <c r="N11" s="57">
        <v>61.812000000000005</v>
      </c>
      <c r="O11" s="59">
        <v>15</v>
      </c>
      <c r="P11" s="57">
        <v>24.038000000000004</v>
      </c>
      <c r="Q11" s="58">
        <v>44586</v>
      </c>
      <c r="R11" s="57">
        <v>4.2461357526881729</v>
      </c>
      <c r="S11" s="57">
        <v>36.281536903717509</v>
      </c>
    </row>
    <row r="12" spans="1:19" x14ac:dyDescent="0.2">
      <c r="A12" s="2" t="s">
        <v>3</v>
      </c>
      <c r="B12" s="57">
        <v>5.4213214285714288</v>
      </c>
      <c r="C12" s="57">
        <v>13.798571428571432</v>
      </c>
      <c r="D12" s="57">
        <v>9.154743303571431</v>
      </c>
      <c r="E12" s="57">
        <v>19.61</v>
      </c>
      <c r="F12" s="58">
        <v>44251</v>
      </c>
      <c r="G12" s="57">
        <v>2.0859999999999999</v>
      </c>
      <c r="H12" s="58">
        <v>44234</v>
      </c>
      <c r="I12" s="57">
        <v>79.079188988095225</v>
      </c>
      <c r="J12" s="57">
        <v>225.62999999999997</v>
      </c>
      <c r="K12" s="57">
        <v>2.3434598214285716</v>
      </c>
      <c r="L12" s="57">
        <v>13.62</v>
      </c>
      <c r="M12" s="58">
        <v>44235</v>
      </c>
      <c r="N12" s="57">
        <v>37.774000000000001</v>
      </c>
      <c r="O12" s="59">
        <v>11</v>
      </c>
      <c r="P12" s="57">
        <v>14.341999999999999</v>
      </c>
      <c r="Q12" s="58">
        <v>44249</v>
      </c>
      <c r="R12" s="57">
        <v>8.1898229166666656</v>
      </c>
      <c r="S12" s="57">
        <v>41.834568132839422</v>
      </c>
    </row>
    <row r="13" spans="1:19" x14ac:dyDescent="0.2">
      <c r="A13" s="2" t="s">
        <v>4</v>
      </c>
      <c r="B13" s="57">
        <v>5.2561612903225798</v>
      </c>
      <c r="C13" s="57">
        <v>14.276387096774195</v>
      </c>
      <c r="D13" s="57">
        <v>9.5253467741935509</v>
      </c>
      <c r="E13" s="57">
        <v>22.27</v>
      </c>
      <c r="F13" s="58">
        <v>44286</v>
      </c>
      <c r="G13" s="57">
        <v>-0.26300000000000001</v>
      </c>
      <c r="H13" s="58">
        <v>44265</v>
      </c>
      <c r="I13" s="57">
        <v>66.468158602150538</v>
      </c>
      <c r="J13" s="57">
        <v>437.00200000000001</v>
      </c>
      <c r="K13" s="57">
        <v>2.5682876344086023</v>
      </c>
      <c r="L13" s="57">
        <v>14.41</v>
      </c>
      <c r="M13" s="58">
        <v>44266</v>
      </c>
      <c r="N13" s="57">
        <v>16.564</v>
      </c>
      <c r="O13" s="59">
        <v>5</v>
      </c>
      <c r="P13" s="57">
        <v>6.4639999999999995</v>
      </c>
      <c r="Q13" s="58">
        <v>44274</v>
      </c>
      <c r="R13" s="57">
        <v>9.279580645161289</v>
      </c>
      <c r="S13" s="57">
        <v>77.186312996707343</v>
      </c>
    </row>
    <row r="14" spans="1:19" x14ac:dyDescent="0.2">
      <c r="A14" s="2" t="s">
        <v>5</v>
      </c>
      <c r="B14" s="57">
        <v>6.6827666666666667</v>
      </c>
      <c r="C14" s="57">
        <v>16.026666666666671</v>
      </c>
      <c r="D14" s="57">
        <v>10.894034722222221</v>
      </c>
      <c r="E14" s="57">
        <v>23.14</v>
      </c>
      <c r="F14" s="58">
        <v>44288</v>
      </c>
      <c r="G14" s="57">
        <v>2.694</v>
      </c>
      <c r="H14" s="58">
        <v>44299</v>
      </c>
      <c r="I14" s="57">
        <v>66.454520833333319</v>
      </c>
      <c r="J14" s="57">
        <v>478.60800000000006</v>
      </c>
      <c r="K14" s="57">
        <v>2.5625020833333334</v>
      </c>
      <c r="L14" s="57">
        <v>13.82</v>
      </c>
      <c r="M14" s="58">
        <v>44311</v>
      </c>
      <c r="N14" s="57">
        <v>40.804000000000002</v>
      </c>
      <c r="O14" s="59">
        <v>13</v>
      </c>
      <c r="P14" s="57">
        <v>10.504</v>
      </c>
      <c r="Q14" s="58">
        <v>44313</v>
      </c>
      <c r="R14" s="57">
        <v>11.605603472222221</v>
      </c>
      <c r="S14" s="57">
        <v>88.49487132343026</v>
      </c>
    </row>
    <row r="15" spans="1:19" x14ac:dyDescent="0.2">
      <c r="A15" s="2" t="s">
        <v>6</v>
      </c>
      <c r="B15" s="57">
        <v>9.1419032258064519</v>
      </c>
      <c r="C15" s="57">
        <v>22.216774193548382</v>
      </c>
      <c r="D15" s="57">
        <v>15.106920026881722</v>
      </c>
      <c r="E15" s="57">
        <v>29.89</v>
      </c>
      <c r="F15" s="58">
        <v>44324</v>
      </c>
      <c r="G15" s="57">
        <v>3.633</v>
      </c>
      <c r="H15" s="58">
        <v>44318</v>
      </c>
      <c r="I15" s="57">
        <v>61.951391129032267</v>
      </c>
      <c r="J15" s="57">
        <v>685.69900000000007</v>
      </c>
      <c r="K15" s="57">
        <v>2.0593212365591396</v>
      </c>
      <c r="L15" s="57">
        <v>14.9</v>
      </c>
      <c r="M15" s="58">
        <v>44332</v>
      </c>
      <c r="N15" s="57">
        <v>25.048000000000005</v>
      </c>
      <c r="O15" s="59">
        <v>12</v>
      </c>
      <c r="P15" s="57">
        <v>15.15</v>
      </c>
      <c r="Q15" s="58">
        <v>44329</v>
      </c>
      <c r="R15" s="57">
        <v>16.267426075268819</v>
      </c>
      <c r="S15" s="57">
        <v>134.01191049792052</v>
      </c>
    </row>
    <row r="16" spans="1:19" x14ac:dyDescent="0.2">
      <c r="A16" s="2" t="s">
        <v>7</v>
      </c>
      <c r="B16" s="57">
        <v>13.418333333333329</v>
      </c>
      <c r="C16" s="57">
        <v>26.181666666666658</v>
      </c>
      <c r="D16" s="57">
        <v>19.029083333333336</v>
      </c>
      <c r="E16" s="57">
        <v>33.76</v>
      </c>
      <c r="F16" s="58">
        <v>44360</v>
      </c>
      <c r="G16" s="57">
        <v>9.1199999999999992</v>
      </c>
      <c r="H16" s="58">
        <v>44352</v>
      </c>
      <c r="I16" s="57">
        <v>66.332680555555555</v>
      </c>
      <c r="J16" s="57">
        <v>720.73100000000022</v>
      </c>
      <c r="K16" s="57">
        <v>2.3335423611111108</v>
      </c>
      <c r="L16" s="57">
        <v>19.11</v>
      </c>
      <c r="M16" s="58">
        <v>44361</v>
      </c>
      <c r="N16" s="57">
        <v>120.994</v>
      </c>
      <c r="O16" s="59">
        <v>13</v>
      </c>
      <c r="P16" s="57">
        <v>53.323999999999998</v>
      </c>
      <c r="Q16" s="58">
        <v>44361</v>
      </c>
      <c r="R16" s="57">
        <v>20.639659722222223</v>
      </c>
      <c r="S16" s="57">
        <v>153.86779474107757</v>
      </c>
    </row>
    <row r="17" spans="1:19" x14ac:dyDescent="0.2">
      <c r="A17" s="2" t="s">
        <v>8</v>
      </c>
      <c r="B17" s="57">
        <v>15.584193548387095</v>
      </c>
      <c r="C17" s="57">
        <v>28.802580645161289</v>
      </c>
      <c r="D17" s="57">
        <v>21.391619623655906</v>
      </c>
      <c r="E17" s="57">
        <v>37.56</v>
      </c>
      <c r="F17" s="58">
        <v>44399</v>
      </c>
      <c r="G17" s="57">
        <v>11.4</v>
      </c>
      <c r="H17" s="58">
        <v>44386</v>
      </c>
      <c r="I17" s="57">
        <v>57.75325268817204</v>
      </c>
      <c r="J17" s="57">
        <v>762.62300000000016</v>
      </c>
      <c r="K17" s="57">
        <v>2.643132392473118</v>
      </c>
      <c r="L17" s="57">
        <v>13.23</v>
      </c>
      <c r="M17" s="58">
        <v>44388</v>
      </c>
      <c r="N17" s="57">
        <v>2.2220000000000004</v>
      </c>
      <c r="O17" s="59">
        <v>4</v>
      </c>
      <c r="P17" s="57">
        <v>0.80800000000000005</v>
      </c>
      <c r="Q17" s="58">
        <v>44408</v>
      </c>
      <c r="R17" s="57">
        <v>24.970490591397848</v>
      </c>
      <c r="S17" s="57">
        <v>185.50022447451514</v>
      </c>
    </row>
    <row r="18" spans="1:19" x14ac:dyDescent="0.2">
      <c r="A18" s="2" t="s">
        <v>9</v>
      </c>
      <c r="B18" s="57">
        <v>15.509677419354835</v>
      </c>
      <c r="C18" s="57">
        <v>29.794193548387096</v>
      </c>
      <c r="D18" s="57">
        <v>21.626653225806443</v>
      </c>
      <c r="E18" s="57">
        <v>39.03</v>
      </c>
      <c r="F18" s="58">
        <v>44422</v>
      </c>
      <c r="G18" s="57">
        <v>10.99</v>
      </c>
      <c r="H18" s="58">
        <v>44409</v>
      </c>
      <c r="I18" s="57">
        <v>58.771565860215048</v>
      </c>
      <c r="J18" s="57">
        <v>754.44599999999991</v>
      </c>
      <c r="K18" s="57">
        <v>2.4149395161290323</v>
      </c>
      <c r="L18" s="57">
        <v>14.01</v>
      </c>
      <c r="M18" s="58">
        <v>44413</v>
      </c>
      <c r="N18" s="57">
        <v>3.2320000000000002</v>
      </c>
      <c r="O18" s="59">
        <v>1</v>
      </c>
      <c r="P18" s="57">
        <v>3.2320000000000002</v>
      </c>
      <c r="Q18" s="58">
        <v>44412</v>
      </c>
      <c r="R18" s="57">
        <v>26.553642473118277</v>
      </c>
      <c r="S18" s="57">
        <v>178.27139659028592</v>
      </c>
    </row>
    <row r="19" spans="1:19" x14ac:dyDescent="0.2">
      <c r="A19" s="2" t="s">
        <v>10</v>
      </c>
      <c r="B19" s="57">
        <v>14.530000000000001</v>
      </c>
      <c r="C19" s="57">
        <v>24.698999999999998</v>
      </c>
      <c r="D19" s="57">
        <v>18.921687500000001</v>
      </c>
      <c r="E19" s="57">
        <v>30.69</v>
      </c>
      <c r="F19" s="58">
        <v>44445</v>
      </c>
      <c r="G19" s="57">
        <v>9.99</v>
      </c>
      <c r="H19" s="58">
        <v>44458</v>
      </c>
      <c r="I19" s="57">
        <v>73.305243055555565</v>
      </c>
      <c r="J19" s="57">
        <v>441.44500000000005</v>
      </c>
      <c r="K19" s="57">
        <v>1.823079861111111</v>
      </c>
      <c r="L19" s="57">
        <v>14.31</v>
      </c>
      <c r="M19" s="58">
        <v>44448</v>
      </c>
      <c r="N19" s="57">
        <v>38.784000000000013</v>
      </c>
      <c r="O19" s="59">
        <v>12</v>
      </c>
      <c r="P19" s="57">
        <v>16.362000000000002</v>
      </c>
      <c r="Q19" s="58">
        <v>44440</v>
      </c>
      <c r="R19" s="57">
        <v>21.000159722222232</v>
      </c>
      <c r="S19" s="57">
        <v>92.653642893949566</v>
      </c>
    </row>
    <row r="20" spans="1:19" x14ac:dyDescent="0.2">
      <c r="A20" s="2" t="s">
        <v>11</v>
      </c>
      <c r="B20" s="57">
        <v>8.6559677419354859</v>
      </c>
      <c r="C20" s="57">
        <v>20.024838709677415</v>
      </c>
      <c r="D20" s="57">
        <v>13.861678091397847</v>
      </c>
      <c r="E20" s="57">
        <v>23.88</v>
      </c>
      <c r="F20" s="58">
        <v>44476</v>
      </c>
      <c r="G20" s="57">
        <v>3.2320000000000002</v>
      </c>
      <c r="H20" s="58">
        <v>44493</v>
      </c>
      <c r="I20" s="57">
        <v>70.21676075268816</v>
      </c>
      <c r="J20" s="57">
        <v>366.40099999999995</v>
      </c>
      <c r="K20" s="57">
        <v>1.7848508064516126</v>
      </c>
      <c r="L20" s="57">
        <v>15.48</v>
      </c>
      <c r="M20" s="58">
        <v>44472</v>
      </c>
      <c r="N20" s="57">
        <v>28.481999999999999</v>
      </c>
      <c r="O20" s="59">
        <v>5</v>
      </c>
      <c r="P20" s="57">
        <v>13.533999999999999</v>
      </c>
      <c r="Q20" s="58">
        <v>44472</v>
      </c>
      <c r="R20" s="57">
        <v>15.122500000000002</v>
      </c>
      <c r="S20" s="57">
        <v>67.650113496283126</v>
      </c>
    </row>
    <row r="21" spans="1:19" x14ac:dyDescent="0.2">
      <c r="A21" s="2" t="s">
        <v>12</v>
      </c>
      <c r="B21" s="57">
        <v>5.0986333333333329</v>
      </c>
      <c r="C21" s="57">
        <v>11.514633333333336</v>
      </c>
      <c r="D21" s="57">
        <v>8.156549305555556</v>
      </c>
      <c r="E21" s="57">
        <v>18.149999999999999</v>
      </c>
      <c r="F21" s="58">
        <v>44502</v>
      </c>
      <c r="G21" s="57">
        <v>9.4E-2</v>
      </c>
      <c r="H21" s="58">
        <v>44519</v>
      </c>
      <c r="I21" s="57">
        <v>76.606756944444442</v>
      </c>
      <c r="J21" s="57">
        <v>193.36899999999997</v>
      </c>
      <c r="K21" s="57">
        <v>2.8857006944444441</v>
      </c>
      <c r="L21" s="57">
        <v>14.5</v>
      </c>
      <c r="M21" s="58">
        <v>44527</v>
      </c>
      <c r="N21" s="57">
        <v>100.596</v>
      </c>
      <c r="O21" s="59">
        <v>15</v>
      </c>
      <c r="P21" s="57">
        <v>41.814</v>
      </c>
      <c r="Q21" s="58">
        <v>44523</v>
      </c>
      <c r="R21" s="57">
        <v>8.40876736111111</v>
      </c>
      <c r="S21" s="57">
        <v>37.588952691482326</v>
      </c>
    </row>
    <row r="22" spans="1:19" ht="13.5" thickBot="1" x14ac:dyDescent="0.25">
      <c r="A22" s="28" t="s">
        <v>13</v>
      </c>
      <c r="B22" s="29">
        <v>3.6305161290322583</v>
      </c>
      <c r="C22" s="29">
        <v>9.0525806451612905</v>
      </c>
      <c r="D22" s="29">
        <v>6.1991478494623662</v>
      </c>
      <c r="E22" s="29">
        <v>16.88</v>
      </c>
      <c r="F22" s="48">
        <v>44923</v>
      </c>
      <c r="G22" s="29">
        <v>-1.2529999999999999</v>
      </c>
      <c r="H22" s="48">
        <v>44912</v>
      </c>
      <c r="I22" s="29">
        <v>87.481478494623644</v>
      </c>
      <c r="J22" s="29">
        <v>128.71699999999998</v>
      </c>
      <c r="K22" s="29">
        <v>2.3226223118279572</v>
      </c>
      <c r="L22" s="29">
        <v>16.07</v>
      </c>
      <c r="M22" s="48">
        <v>44905</v>
      </c>
      <c r="N22" s="29">
        <v>54.943999999999996</v>
      </c>
      <c r="O22" s="30">
        <v>20</v>
      </c>
      <c r="P22" s="29">
        <v>15.149999999999999</v>
      </c>
      <c r="Q22" s="48">
        <v>44900</v>
      </c>
      <c r="R22" s="29">
        <v>6.4119025537634418</v>
      </c>
      <c r="S22" s="29">
        <v>23.296543232576266</v>
      </c>
    </row>
    <row r="23" spans="1:19" ht="13.5" thickTop="1" x14ac:dyDescent="0.2">
      <c r="A23" s="2" t="s">
        <v>32</v>
      </c>
      <c r="B23" s="57">
        <v>8.7895260688684065</v>
      </c>
      <c r="C23" s="57">
        <v>18.797141615463392</v>
      </c>
      <c r="D23" s="57">
        <v>13.295176303150066</v>
      </c>
      <c r="E23" s="57">
        <v>39.03</v>
      </c>
      <c r="F23" s="58">
        <v>44422</v>
      </c>
      <c r="G23" s="57">
        <v>-4.01</v>
      </c>
      <c r="H23" s="58">
        <v>44203</v>
      </c>
      <c r="I23" s="57">
        <v>70.032377899561453</v>
      </c>
      <c r="J23" s="57">
        <v>5397.3329999999987</v>
      </c>
      <c r="K23" s="57">
        <v>2.3989046154953915</v>
      </c>
      <c r="L23" s="57">
        <v>21.76</v>
      </c>
      <c r="M23" s="58">
        <v>44227</v>
      </c>
      <c r="N23" s="57">
        <v>531.25599999999997</v>
      </c>
      <c r="O23" s="59">
        <v>126</v>
      </c>
      <c r="P23" s="57">
        <v>53.323999999999998</v>
      </c>
      <c r="Q23" s="58">
        <v>44361</v>
      </c>
      <c r="R23" s="57">
        <v>14.391307607153523</v>
      </c>
      <c r="S23" s="57">
        <v>1116.637867974785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-1.2529999999999999</v>
      </c>
      <c r="G28" s="1" t="s">
        <v>27</v>
      </c>
      <c r="H28" s="46">
        <v>44547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-0.26300000000000001</v>
      </c>
      <c r="G29" s="1" t="s">
        <v>27</v>
      </c>
      <c r="H29" s="46">
        <v>44265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281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9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 s="56">
        <f>SUM(F34:F37)</f>
        <v>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88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0.99690322580645119</v>
      </c>
      <c r="C11" s="57">
        <v>9.8648387096774197</v>
      </c>
      <c r="D11" s="57">
        <v>5.0162103494623667</v>
      </c>
      <c r="E11" s="57">
        <v>15.41</v>
      </c>
      <c r="F11" s="58">
        <v>45321</v>
      </c>
      <c r="G11" s="57">
        <v>-3.33</v>
      </c>
      <c r="H11" s="58">
        <v>45314</v>
      </c>
      <c r="I11" s="57">
        <v>76.008346774193555</v>
      </c>
      <c r="J11" s="57">
        <v>257.91300000000001</v>
      </c>
      <c r="K11" s="57">
        <v>2.5566418010752687</v>
      </c>
      <c r="L11" s="57">
        <v>13.43</v>
      </c>
      <c r="M11" s="58">
        <v>45300</v>
      </c>
      <c r="N11" s="57">
        <v>18.180000000000003</v>
      </c>
      <c r="O11" s="59">
        <v>8</v>
      </c>
      <c r="P11" s="57">
        <v>7.0699999999999994</v>
      </c>
      <c r="Q11" s="58">
        <v>45295</v>
      </c>
      <c r="R11" s="57">
        <v>4.2697022849462378</v>
      </c>
      <c r="S11" s="57">
        <v>33.382256726953429</v>
      </c>
    </row>
    <row r="12" spans="1:19" x14ac:dyDescent="0.2">
      <c r="A12" s="2" t="s">
        <v>3</v>
      </c>
      <c r="B12" s="57">
        <v>2.8627142857142855</v>
      </c>
      <c r="C12" s="57">
        <v>13.621785714285709</v>
      </c>
      <c r="D12" s="57">
        <v>7.9625558035714308</v>
      </c>
      <c r="E12" s="57">
        <v>18.21</v>
      </c>
      <c r="F12" s="58">
        <v>44985</v>
      </c>
      <c r="G12" s="57">
        <v>-1.792</v>
      </c>
      <c r="H12" s="58">
        <v>44963</v>
      </c>
      <c r="I12" s="57">
        <v>68.245811011904763</v>
      </c>
      <c r="J12" s="57">
        <v>305.29199999999997</v>
      </c>
      <c r="K12" s="57">
        <v>2.2540543154761905</v>
      </c>
      <c r="L12" s="57">
        <v>13.52</v>
      </c>
      <c r="M12" s="58">
        <v>44973</v>
      </c>
      <c r="N12" s="57">
        <v>4.6459999999999999</v>
      </c>
      <c r="O12" s="59">
        <v>6</v>
      </c>
      <c r="P12" s="57">
        <v>1.212</v>
      </c>
      <c r="Q12" s="58">
        <v>44958</v>
      </c>
      <c r="R12" s="57">
        <v>6.7732395833333339</v>
      </c>
      <c r="S12" s="57">
        <v>48.300267848479159</v>
      </c>
    </row>
    <row r="13" spans="1:19" x14ac:dyDescent="0.2">
      <c r="A13" s="2" t="s">
        <v>4</v>
      </c>
      <c r="B13" s="57">
        <v>5.4633548387096784</v>
      </c>
      <c r="C13" s="57">
        <v>12.263870967741935</v>
      </c>
      <c r="D13" s="57">
        <v>8.5554294354838714</v>
      </c>
      <c r="E13" s="57">
        <v>18.149999999999999</v>
      </c>
      <c r="F13" s="58">
        <v>44986</v>
      </c>
      <c r="G13" s="57">
        <v>1.4810000000000001</v>
      </c>
      <c r="H13" s="58">
        <v>44992</v>
      </c>
      <c r="I13" s="57">
        <v>74.895678763440841</v>
      </c>
      <c r="J13" s="57">
        <v>290.63299999999998</v>
      </c>
      <c r="K13" s="57">
        <v>2.7492298387096779</v>
      </c>
      <c r="L13" s="57">
        <v>15.48</v>
      </c>
      <c r="M13" s="58">
        <v>45006</v>
      </c>
      <c r="N13" s="57">
        <v>42.218000000000004</v>
      </c>
      <c r="O13" s="59">
        <v>16</v>
      </c>
      <c r="P13" s="57">
        <v>9.6959999999999997</v>
      </c>
      <c r="Q13" s="58">
        <v>44988</v>
      </c>
      <c r="R13" s="57">
        <v>8.8379495967741928</v>
      </c>
      <c r="S13" s="57">
        <v>55.916540234043936</v>
      </c>
    </row>
    <row r="14" spans="1:19" x14ac:dyDescent="0.2">
      <c r="A14" s="2" t="s">
        <v>5</v>
      </c>
      <c r="B14" s="57">
        <v>6.2235666666666676</v>
      </c>
      <c r="C14" s="57">
        <v>16.450466666666664</v>
      </c>
      <c r="D14" s="57">
        <v>10.858289583333335</v>
      </c>
      <c r="E14" s="57">
        <v>23.35</v>
      </c>
      <c r="F14" s="58">
        <v>45031</v>
      </c>
      <c r="G14" s="57">
        <v>-1.8080000000000001</v>
      </c>
      <c r="H14" s="58">
        <v>45021</v>
      </c>
      <c r="I14" s="57">
        <v>69.592104166666658</v>
      </c>
      <c r="J14" s="57">
        <v>524.13100000000009</v>
      </c>
      <c r="K14" s="57">
        <v>2.8671847222222224</v>
      </c>
      <c r="L14" s="57">
        <v>17.25</v>
      </c>
      <c r="M14" s="58">
        <v>45027</v>
      </c>
      <c r="N14" s="57">
        <v>73.531999999999996</v>
      </c>
      <c r="O14" s="59">
        <v>13</v>
      </c>
      <c r="P14" s="57">
        <v>12.927999999999999</v>
      </c>
      <c r="Q14" s="58">
        <v>45035</v>
      </c>
      <c r="R14" s="57">
        <v>11.644402083333334</v>
      </c>
      <c r="S14" s="57">
        <v>95.288947888037725</v>
      </c>
    </row>
    <row r="15" spans="1:19" x14ac:dyDescent="0.2">
      <c r="A15" s="2" t="s">
        <v>6</v>
      </c>
      <c r="B15" s="57">
        <v>12.039645161290325</v>
      </c>
      <c r="C15" s="57">
        <v>24.648064516129029</v>
      </c>
      <c r="D15" s="57">
        <v>17.942043010752691</v>
      </c>
      <c r="E15" s="57">
        <v>34.19</v>
      </c>
      <c r="F15" s="58">
        <v>45065</v>
      </c>
      <c r="G15" s="57">
        <v>7.9089999999999998</v>
      </c>
      <c r="H15" s="58">
        <v>45055</v>
      </c>
      <c r="I15" s="57">
        <v>59.684307795698913</v>
      </c>
      <c r="J15" s="57">
        <v>718.88400000000001</v>
      </c>
      <c r="K15" s="57">
        <v>2.3531807795698922</v>
      </c>
      <c r="L15" s="57">
        <v>13.23</v>
      </c>
      <c r="M15" s="58">
        <v>45068</v>
      </c>
      <c r="N15" s="57">
        <v>15.352</v>
      </c>
      <c r="O15" s="59">
        <v>5</v>
      </c>
      <c r="P15" s="57">
        <v>6.8679999999999994</v>
      </c>
      <c r="Q15" s="58">
        <v>45048</v>
      </c>
      <c r="R15" s="57">
        <v>19.291794354838704</v>
      </c>
      <c r="S15" s="57">
        <v>154.57754443375435</v>
      </c>
    </row>
    <row r="16" spans="1:19" x14ac:dyDescent="0.2">
      <c r="A16" s="2" t="s">
        <v>7</v>
      </c>
      <c r="B16" s="57">
        <v>15.555000000000001</v>
      </c>
      <c r="C16" s="57">
        <v>29.893666666666668</v>
      </c>
      <c r="D16" s="57">
        <v>22.069125</v>
      </c>
      <c r="E16" s="57">
        <v>39.85</v>
      </c>
      <c r="F16" s="58">
        <v>45095</v>
      </c>
      <c r="G16" s="57">
        <v>9.4499999999999993</v>
      </c>
      <c r="H16" s="58">
        <v>45105</v>
      </c>
      <c r="I16" s="57">
        <v>53.193045833333336</v>
      </c>
      <c r="J16" s="57">
        <v>712.51899999999989</v>
      </c>
      <c r="K16" s="57">
        <v>2.3316930555555553</v>
      </c>
      <c r="L16" s="57">
        <v>16.66</v>
      </c>
      <c r="M16" s="58">
        <v>45095</v>
      </c>
      <c r="N16" s="57">
        <v>2.6260000000000003</v>
      </c>
      <c r="O16" s="59">
        <v>5</v>
      </c>
      <c r="P16" s="57">
        <v>0.80800000000000005</v>
      </c>
      <c r="Q16" s="58">
        <v>45080</v>
      </c>
      <c r="R16" s="57">
        <v>27.426076388888895</v>
      </c>
      <c r="S16" s="57">
        <v>182.69549770023593</v>
      </c>
    </row>
    <row r="17" spans="1:19" x14ac:dyDescent="0.2">
      <c r="A17" s="2" t="s">
        <v>8</v>
      </c>
      <c r="B17" s="57">
        <v>16.899999999999999</v>
      </c>
      <c r="C17" s="57">
        <v>32.575806451612905</v>
      </c>
      <c r="D17" s="57">
        <v>24.193454301075271</v>
      </c>
      <c r="E17" s="57">
        <v>40.46</v>
      </c>
      <c r="F17" s="58">
        <v>45123</v>
      </c>
      <c r="G17" s="57">
        <v>8.18</v>
      </c>
      <c r="H17" s="58">
        <v>45108</v>
      </c>
      <c r="I17" s="57">
        <v>49.538773521505377</v>
      </c>
      <c r="J17" s="57">
        <v>843.03599999999994</v>
      </c>
      <c r="K17" s="57">
        <v>2.3843380376344085</v>
      </c>
      <c r="L17" s="57">
        <v>12.84</v>
      </c>
      <c r="M17" s="58">
        <v>45125</v>
      </c>
      <c r="N17" s="57">
        <v>1.8180000000000001</v>
      </c>
      <c r="O17" s="59">
        <v>2</v>
      </c>
      <c r="P17" s="57">
        <v>1.4140000000000001</v>
      </c>
      <c r="Q17" s="58">
        <v>45113</v>
      </c>
      <c r="R17" s="57">
        <v>30.582775537634419</v>
      </c>
      <c r="S17" s="57">
        <v>208.04572915761892</v>
      </c>
    </row>
    <row r="18" spans="1:19" x14ac:dyDescent="0.2">
      <c r="A18" s="2" t="s">
        <v>9</v>
      </c>
      <c r="B18" s="57">
        <v>17.572903225806453</v>
      </c>
      <c r="C18" s="57">
        <v>31.727419354838709</v>
      </c>
      <c r="D18" s="57">
        <v>23.849368279569884</v>
      </c>
      <c r="E18" s="57">
        <v>38.18</v>
      </c>
      <c r="F18" s="58">
        <v>45150</v>
      </c>
      <c r="G18" s="57">
        <v>13.05</v>
      </c>
      <c r="H18" s="58">
        <v>45157</v>
      </c>
      <c r="I18" s="57">
        <v>56.679395161290316</v>
      </c>
      <c r="J18" s="57">
        <v>673.44900000000007</v>
      </c>
      <c r="K18" s="57">
        <v>2.1799932795698926</v>
      </c>
      <c r="L18" s="57">
        <v>15.78</v>
      </c>
      <c r="M18" s="58">
        <v>45166</v>
      </c>
      <c r="N18" s="57">
        <v>25.654000000000003</v>
      </c>
      <c r="O18" s="59">
        <v>8</v>
      </c>
      <c r="P18" s="57">
        <v>5.8579999999999997</v>
      </c>
      <c r="Q18" s="58">
        <v>45162</v>
      </c>
      <c r="R18" s="57">
        <v>28.37424059139785</v>
      </c>
      <c r="S18" s="57">
        <v>172.44152012324392</v>
      </c>
    </row>
    <row r="19" spans="1:19" x14ac:dyDescent="0.2">
      <c r="A19" s="2" t="s">
        <v>10</v>
      </c>
      <c r="B19" s="57">
        <v>13.715433333333335</v>
      </c>
      <c r="C19" s="57">
        <v>26.097999999999999</v>
      </c>
      <c r="D19" s="57">
        <v>19.344922916666665</v>
      </c>
      <c r="E19" s="57">
        <v>33.24</v>
      </c>
      <c r="F19" s="58">
        <v>45180</v>
      </c>
      <c r="G19" s="57">
        <v>7.5730000000000004</v>
      </c>
      <c r="H19" s="58">
        <v>45194</v>
      </c>
      <c r="I19" s="57">
        <v>56.547749999999994</v>
      </c>
      <c r="J19" s="57">
        <v>498.36599999999993</v>
      </c>
      <c r="K19" s="57">
        <v>2.3535506944444449</v>
      </c>
      <c r="L19" s="57">
        <v>14.41</v>
      </c>
      <c r="M19" s="58">
        <v>45182</v>
      </c>
      <c r="N19" s="57">
        <v>2.6260000000000003</v>
      </c>
      <c r="O19" s="59">
        <v>5</v>
      </c>
      <c r="P19" s="57">
        <v>0.80800000000000005</v>
      </c>
      <c r="Q19" s="58">
        <v>45181</v>
      </c>
      <c r="R19" s="57">
        <v>23.993756944444446</v>
      </c>
      <c r="S19" s="57">
        <v>124.63719022620194</v>
      </c>
    </row>
    <row r="20" spans="1:19" x14ac:dyDescent="0.2">
      <c r="A20" s="2" t="s">
        <v>11</v>
      </c>
      <c r="B20" s="57">
        <v>12.160870967741936</v>
      </c>
      <c r="C20" s="57">
        <v>24.486774193548388</v>
      </c>
      <c r="D20" s="57">
        <v>17.765848790322586</v>
      </c>
      <c r="E20" s="57">
        <v>30.1</v>
      </c>
      <c r="F20" s="58">
        <v>45203</v>
      </c>
      <c r="G20" s="57">
        <v>7.2370000000000001</v>
      </c>
      <c r="H20" s="58">
        <v>45200</v>
      </c>
      <c r="I20" s="57">
        <v>64.756209677419349</v>
      </c>
      <c r="J20" s="57">
        <v>346.0859999999999</v>
      </c>
      <c r="K20" s="57">
        <v>1.5602836021505377</v>
      </c>
      <c r="L20" s="57">
        <v>15.68</v>
      </c>
      <c r="M20" s="58">
        <v>45222</v>
      </c>
      <c r="N20" s="57">
        <v>9.8979999999999997</v>
      </c>
      <c r="O20" s="59">
        <v>8</v>
      </c>
      <c r="P20" s="57">
        <v>3.8379999999999996</v>
      </c>
      <c r="Q20" s="58">
        <v>45210</v>
      </c>
      <c r="R20" s="57">
        <v>18.933501344086025</v>
      </c>
      <c r="S20" s="57">
        <v>77.100273311305685</v>
      </c>
    </row>
    <row r="21" spans="1:19" x14ac:dyDescent="0.2">
      <c r="A21" s="2" t="s">
        <v>12</v>
      </c>
      <c r="B21" s="57">
        <v>6.2030333333333338</v>
      </c>
      <c r="C21" s="57">
        <v>14.90966666666667</v>
      </c>
      <c r="D21" s="57">
        <v>10.145863194444445</v>
      </c>
      <c r="E21" s="57">
        <v>21.08</v>
      </c>
      <c r="F21" s="58">
        <v>45231</v>
      </c>
      <c r="G21" s="57">
        <v>1.486</v>
      </c>
      <c r="H21" s="58">
        <v>45257</v>
      </c>
      <c r="I21" s="57">
        <v>78.890166666666659</v>
      </c>
      <c r="J21" s="57">
        <v>209.69199999999995</v>
      </c>
      <c r="K21" s="57">
        <v>1.8258437500000004</v>
      </c>
      <c r="L21" s="57">
        <v>20.38</v>
      </c>
      <c r="M21" s="58">
        <v>45251</v>
      </c>
      <c r="N21" s="57">
        <v>42.824000000000005</v>
      </c>
      <c r="O21" s="59">
        <v>20</v>
      </c>
      <c r="P21" s="57">
        <v>12.321999999999999</v>
      </c>
      <c r="Q21" s="58">
        <v>45254</v>
      </c>
      <c r="R21" s="57">
        <v>11.564117361111112</v>
      </c>
      <c r="S21" s="57">
        <v>35.437154099742628</v>
      </c>
    </row>
    <row r="22" spans="1:19" ht="13.5" thickBot="1" x14ac:dyDescent="0.25">
      <c r="A22" s="28" t="s">
        <v>13</v>
      </c>
      <c r="B22" s="29">
        <v>4.9798709677419364</v>
      </c>
      <c r="C22" s="29">
        <v>10.637870967741936</v>
      </c>
      <c r="D22" s="29">
        <v>7.5427533602150536</v>
      </c>
      <c r="E22" s="29">
        <v>17.28</v>
      </c>
      <c r="F22" s="48">
        <v>45282</v>
      </c>
      <c r="G22" s="29">
        <v>1.0129999999999999</v>
      </c>
      <c r="H22" s="48">
        <v>45271</v>
      </c>
      <c r="I22" s="29">
        <v>89.070880376344093</v>
      </c>
      <c r="J22" s="29">
        <v>132.43600000000001</v>
      </c>
      <c r="K22" s="29">
        <v>1.4123669354838706</v>
      </c>
      <c r="L22" s="29">
        <v>10.49</v>
      </c>
      <c r="M22" s="48">
        <v>45261</v>
      </c>
      <c r="N22" s="29">
        <v>47.874000000000002</v>
      </c>
      <c r="O22" s="30">
        <v>18</v>
      </c>
      <c r="P22" s="29">
        <v>10.907999999999999</v>
      </c>
      <c r="Q22" s="48">
        <v>45272</v>
      </c>
      <c r="R22" s="29">
        <v>7.9996975806451607</v>
      </c>
      <c r="S22" s="29">
        <v>17.267733590677505</v>
      </c>
    </row>
    <row r="23" spans="1:19" ht="13.5" thickTop="1" x14ac:dyDescent="0.2">
      <c r="A23" s="2" t="s">
        <v>32</v>
      </c>
      <c r="B23" s="57">
        <v>9.5561080005120331</v>
      </c>
      <c r="C23" s="57">
        <v>20.598185906298003</v>
      </c>
      <c r="D23" s="57">
        <v>14.6038220020748</v>
      </c>
      <c r="E23" s="57">
        <v>40.46</v>
      </c>
      <c r="F23" s="58">
        <v>44758</v>
      </c>
      <c r="G23" s="57">
        <v>-3.33</v>
      </c>
      <c r="H23" s="58">
        <v>44584</v>
      </c>
      <c r="I23" s="57">
        <v>66.425205812371999</v>
      </c>
      <c r="J23" s="57">
        <v>5512.4369999999999</v>
      </c>
      <c r="K23" s="57">
        <v>2.2356967343243297</v>
      </c>
      <c r="L23" s="57">
        <v>20.38</v>
      </c>
      <c r="M23" s="58">
        <v>44886</v>
      </c>
      <c r="N23" s="57">
        <v>287.24800000000005</v>
      </c>
      <c r="O23" s="59">
        <v>114</v>
      </c>
      <c r="P23" s="57">
        <v>12.927999999999999</v>
      </c>
      <c r="Q23" s="58">
        <v>44670</v>
      </c>
      <c r="R23" s="57">
        <v>16.640937804286143</v>
      </c>
      <c r="S23" s="57">
        <v>1205.0906553402951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/>
      <c r="G28" s="1" t="s">
        <v>27</v>
      </c>
      <c r="H28" s="46">
        <v>44926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-1.8080000000000001</v>
      </c>
      <c r="G29" s="1" t="s">
        <v>27</v>
      </c>
      <c r="H29" s="46">
        <v>44656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f>H28-H29-1</f>
        <v>269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5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10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 s="56">
        <f>SUM(F34:F37)</f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53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0.7</v>
      </c>
      <c r="C11" s="27">
        <v>6.3967741935483868</v>
      </c>
      <c r="D11" s="27">
        <v>3.4409677419354843</v>
      </c>
      <c r="E11" s="27">
        <v>12.19</v>
      </c>
      <c r="F11" s="47">
        <v>42010</v>
      </c>
      <c r="G11" s="27">
        <v>-4.53</v>
      </c>
      <c r="H11" s="47">
        <v>42030</v>
      </c>
      <c r="I11" s="27">
        <v>83.888387096774196</v>
      </c>
      <c r="J11" s="27">
        <v>174.13</v>
      </c>
      <c r="K11" s="27">
        <v>2.6890322580645161</v>
      </c>
      <c r="L11" s="27">
        <v>17.23</v>
      </c>
      <c r="M11" s="47">
        <v>42022</v>
      </c>
      <c r="N11" s="27">
        <v>13.1</v>
      </c>
      <c r="O11" s="45">
        <v>16</v>
      </c>
      <c r="P11" s="27">
        <v>6.06</v>
      </c>
      <c r="Q11" s="47">
        <v>42023</v>
      </c>
      <c r="R11" s="27">
        <v>4.2219354838709684</v>
      </c>
      <c r="S11" s="27">
        <v>26.402150678162993</v>
      </c>
    </row>
    <row r="12" spans="1:19" x14ac:dyDescent="0.2">
      <c r="A12" s="2" t="s">
        <v>3</v>
      </c>
      <c r="B12" s="27">
        <v>-0.14428571428571418</v>
      </c>
      <c r="C12" s="27">
        <v>6.8482142857142856</v>
      </c>
      <c r="D12" s="27">
        <v>3.3675000000000002</v>
      </c>
      <c r="E12" s="27">
        <v>14.62</v>
      </c>
      <c r="F12" s="47">
        <v>41681</v>
      </c>
      <c r="G12" s="27">
        <v>-7.37</v>
      </c>
      <c r="H12" s="47">
        <v>41693</v>
      </c>
      <c r="I12" s="27">
        <v>73.871785714285721</v>
      </c>
      <c r="J12" s="27">
        <v>261.17</v>
      </c>
      <c r="K12" s="27">
        <v>3.0835714285714286</v>
      </c>
      <c r="L12" s="27">
        <v>17.86</v>
      </c>
      <c r="M12" s="47">
        <v>41684</v>
      </c>
      <c r="N12" s="27">
        <v>23.63</v>
      </c>
      <c r="O12" s="45">
        <v>12</v>
      </c>
      <c r="P12" s="27">
        <v>4.4400000000000004</v>
      </c>
      <c r="Q12" s="47">
        <v>41684</v>
      </c>
      <c r="R12" s="27">
        <v>3.5378571428571433</v>
      </c>
      <c r="S12" s="27">
        <v>36.637847166713826</v>
      </c>
    </row>
    <row r="13" spans="1:19" x14ac:dyDescent="0.2">
      <c r="A13" s="2" t="s">
        <v>4</v>
      </c>
      <c r="B13" s="27">
        <v>3.6787096774193544</v>
      </c>
      <c r="C13" s="27">
        <v>14.821612903225807</v>
      </c>
      <c r="D13" s="27">
        <v>8.6687096774193559</v>
      </c>
      <c r="E13" s="27">
        <v>22.2</v>
      </c>
      <c r="F13" s="47">
        <v>41718</v>
      </c>
      <c r="G13" s="27">
        <v>-7.04</v>
      </c>
      <c r="H13" s="47">
        <v>41699</v>
      </c>
      <c r="I13" s="27">
        <v>61.602258064516114</v>
      </c>
      <c r="J13" s="27">
        <v>499.3</v>
      </c>
      <c r="K13" s="27">
        <v>2.5709677419354842</v>
      </c>
      <c r="L13" s="27">
        <v>14.99</v>
      </c>
      <c r="M13" s="47">
        <v>41727</v>
      </c>
      <c r="N13" s="27">
        <v>15.14</v>
      </c>
      <c r="O13" s="45">
        <v>9</v>
      </c>
      <c r="P13" s="27">
        <v>8.08</v>
      </c>
      <c r="Q13" s="47">
        <v>41723</v>
      </c>
      <c r="R13" s="27">
        <v>8.3877419354838736</v>
      </c>
      <c r="S13" s="27">
        <v>81.96454804977482</v>
      </c>
    </row>
    <row r="14" spans="1:19" x14ac:dyDescent="0.2">
      <c r="A14" s="2" t="s">
        <v>5</v>
      </c>
      <c r="B14" s="27">
        <v>6.8153333333333341</v>
      </c>
      <c r="C14" s="27">
        <v>16.749000000000002</v>
      </c>
      <c r="D14" s="27">
        <v>11.492000000000001</v>
      </c>
      <c r="E14" s="27">
        <v>29.17</v>
      </c>
      <c r="F14" s="47">
        <v>41758</v>
      </c>
      <c r="G14" s="27">
        <v>0.89</v>
      </c>
      <c r="H14" s="47">
        <v>41738</v>
      </c>
      <c r="I14" s="27">
        <v>69.25</v>
      </c>
      <c r="J14" s="27">
        <v>490.32</v>
      </c>
      <c r="K14" s="27">
        <v>3.1579999999999995</v>
      </c>
      <c r="L14" s="27">
        <v>15.86</v>
      </c>
      <c r="M14" s="47">
        <v>41744</v>
      </c>
      <c r="N14" s="27">
        <v>37.950000000000003</v>
      </c>
      <c r="O14" s="45">
        <v>21</v>
      </c>
      <c r="P14" s="27">
        <v>6.67</v>
      </c>
      <c r="Q14" s="47">
        <v>41748</v>
      </c>
      <c r="R14" s="27">
        <v>12.603666666666665</v>
      </c>
      <c r="S14" s="27">
        <v>95.162748736252652</v>
      </c>
    </row>
    <row r="15" spans="1:19" x14ac:dyDescent="0.2">
      <c r="A15" s="2" t="s">
        <v>6</v>
      </c>
      <c r="B15" s="27">
        <v>10.569032258064514</v>
      </c>
      <c r="C15" s="27">
        <v>22.608387096774194</v>
      </c>
      <c r="D15" s="27">
        <v>16.268709677419352</v>
      </c>
      <c r="E15" s="27">
        <v>31.6</v>
      </c>
      <c r="F15" s="47">
        <v>41786</v>
      </c>
      <c r="G15" s="27">
        <v>6.31</v>
      </c>
      <c r="H15" s="47">
        <v>41766</v>
      </c>
      <c r="I15" s="27">
        <v>57.687741935483878</v>
      </c>
      <c r="J15" s="27">
        <v>663.46</v>
      </c>
      <c r="K15" s="27">
        <v>2.5825806451612907</v>
      </c>
      <c r="L15" s="27">
        <v>14.5</v>
      </c>
      <c r="M15" s="47">
        <v>41760</v>
      </c>
      <c r="N15" s="27">
        <v>23.83</v>
      </c>
      <c r="O15" s="45">
        <v>9</v>
      </c>
      <c r="P15" s="27">
        <v>5.86</v>
      </c>
      <c r="Q15" s="47">
        <v>41768</v>
      </c>
      <c r="R15" s="27">
        <v>19.161935483870966</v>
      </c>
      <c r="S15" s="27">
        <v>145.66385388611425</v>
      </c>
    </row>
    <row r="16" spans="1:19" x14ac:dyDescent="0.2">
      <c r="A16" s="2" t="s">
        <v>7</v>
      </c>
      <c r="B16" s="27">
        <v>14.895999999999999</v>
      </c>
      <c r="C16" s="27">
        <v>29.629666666666669</v>
      </c>
      <c r="D16" s="27">
        <v>21.646666666666668</v>
      </c>
      <c r="E16" s="27">
        <v>35.409999999999997</v>
      </c>
      <c r="F16" s="47">
        <v>41815</v>
      </c>
      <c r="G16" s="27">
        <v>9.8800000000000008</v>
      </c>
      <c r="H16" s="47">
        <v>41795</v>
      </c>
      <c r="I16" s="27">
        <v>54.171666666666667</v>
      </c>
      <c r="J16" s="27">
        <v>782.36</v>
      </c>
      <c r="K16" s="27">
        <v>2.4863333333333331</v>
      </c>
      <c r="L16" s="27">
        <v>13.5</v>
      </c>
      <c r="M16" s="47">
        <v>41814</v>
      </c>
      <c r="N16" s="27">
        <v>30.9</v>
      </c>
      <c r="O16" s="45">
        <v>6</v>
      </c>
      <c r="P16" s="27">
        <v>21.82</v>
      </c>
      <c r="Q16" s="47">
        <v>41803</v>
      </c>
      <c r="R16" s="27">
        <v>25.553666666666672</v>
      </c>
      <c r="S16" s="27">
        <v>191.54829944232142</v>
      </c>
    </row>
    <row r="17" spans="1:19" x14ac:dyDescent="0.2">
      <c r="A17" s="2" t="s">
        <v>8</v>
      </c>
      <c r="B17" s="27">
        <v>15.613548387096776</v>
      </c>
      <c r="C17" s="27">
        <v>30.025806451612905</v>
      </c>
      <c r="D17" s="27">
        <v>22.186774193548391</v>
      </c>
      <c r="E17" s="27">
        <v>37.299999999999997</v>
      </c>
      <c r="F17" s="47">
        <v>41836</v>
      </c>
      <c r="G17" s="27">
        <v>11.26</v>
      </c>
      <c r="H17" s="47">
        <v>41825</v>
      </c>
      <c r="I17" s="27">
        <v>51.193548387096776</v>
      </c>
      <c r="J17" s="27">
        <v>826.69</v>
      </c>
      <c r="K17" s="27">
        <v>2.6029032258064517</v>
      </c>
      <c r="L17" s="27">
        <v>13.21</v>
      </c>
      <c r="M17" s="47">
        <v>41849</v>
      </c>
      <c r="N17" s="27">
        <v>0.2</v>
      </c>
      <c r="O17" s="45">
        <v>1</v>
      </c>
      <c r="P17" s="27">
        <v>0.2</v>
      </c>
      <c r="Q17" s="47">
        <v>41824</v>
      </c>
      <c r="R17" s="27">
        <v>28.167419354838703</v>
      </c>
      <c r="S17" s="27">
        <v>205.39631365484439</v>
      </c>
    </row>
    <row r="18" spans="1:19" x14ac:dyDescent="0.2">
      <c r="A18" s="2" t="s">
        <v>9</v>
      </c>
      <c r="B18" s="27">
        <v>15.037096774193547</v>
      </c>
      <c r="C18" s="27">
        <v>27.761290322580646</v>
      </c>
      <c r="D18" s="27">
        <v>20.792903225806452</v>
      </c>
      <c r="E18" s="27">
        <v>35.14</v>
      </c>
      <c r="F18" s="47">
        <v>41858</v>
      </c>
      <c r="G18" s="27">
        <v>10.210000000000001</v>
      </c>
      <c r="H18" s="47">
        <v>41875</v>
      </c>
      <c r="I18" s="27">
        <v>56.82870967741934</v>
      </c>
      <c r="J18" s="27">
        <v>653.78</v>
      </c>
      <c r="K18" s="27">
        <v>2.5990322580645158</v>
      </c>
      <c r="L18" s="27">
        <v>11.51</v>
      </c>
      <c r="M18" s="47">
        <v>41871</v>
      </c>
      <c r="N18" s="27">
        <v>18.59</v>
      </c>
      <c r="O18" s="45">
        <v>5</v>
      </c>
      <c r="P18" s="27">
        <v>6.87</v>
      </c>
      <c r="Q18" s="47">
        <v>41867</v>
      </c>
      <c r="R18" s="27">
        <v>24.98838709677419</v>
      </c>
      <c r="S18" s="27">
        <v>163.30813842903814</v>
      </c>
    </row>
    <row r="19" spans="1:19" x14ac:dyDescent="0.2">
      <c r="A19" s="2" t="s">
        <v>10</v>
      </c>
      <c r="B19" s="27">
        <v>12.416</v>
      </c>
      <c r="C19" s="27">
        <v>24.360333333333337</v>
      </c>
      <c r="D19" s="27">
        <v>17.929333333333332</v>
      </c>
      <c r="E19" s="27">
        <v>33.619999999999997</v>
      </c>
      <c r="F19" s="47">
        <v>41885</v>
      </c>
      <c r="G19" s="27">
        <v>5.91</v>
      </c>
      <c r="H19" s="47">
        <v>41902</v>
      </c>
      <c r="I19" s="27">
        <v>58.033333333333331</v>
      </c>
      <c r="J19" s="27">
        <v>516.54999999999995</v>
      </c>
      <c r="K19" s="27">
        <v>2.4083333333333332</v>
      </c>
      <c r="L19" s="27">
        <v>13.27</v>
      </c>
      <c r="M19" s="47">
        <v>41892</v>
      </c>
      <c r="N19" s="27">
        <v>12.72</v>
      </c>
      <c r="O19" s="45">
        <v>9</v>
      </c>
      <c r="P19" s="27">
        <v>5.66</v>
      </c>
      <c r="Q19" s="47">
        <v>41888</v>
      </c>
      <c r="R19" s="27">
        <v>20.902333333333335</v>
      </c>
      <c r="S19" s="27">
        <v>118.37256671918293</v>
      </c>
    </row>
    <row r="20" spans="1:19" x14ac:dyDescent="0.2">
      <c r="A20" s="2" t="s">
        <v>11</v>
      </c>
      <c r="B20" s="27">
        <v>10.308709677419355</v>
      </c>
      <c r="C20" s="27">
        <v>18.912903225806453</v>
      </c>
      <c r="D20" s="27">
        <v>14.20967741935484</v>
      </c>
      <c r="E20" s="27">
        <v>23.39</v>
      </c>
      <c r="F20" s="47">
        <v>41940</v>
      </c>
      <c r="G20" s="27">
        <v>5.58</v>
      </c>
      <c r="H20" s="47">
        <v>41916</v>
      </c>
      <c r="I20" s="27">
        <v>75.265806451612917</v>
      </c>
      <c r="J20" s="27">
        <v>331.31</v>
      </c>
      <c r="K20" s="27">
        <v>2.0964516129032256</v>
      </c>
      <c r="L20" s="27">
        <v>14.52</v>
      </c>
      <c r="M20" s="47">
        <v>41939</v>
      </c>
      <c r="N20" s="27">
        <v>80.98</v>
      </c>
      <c r="O20" s="45">
        <v>15</v>
      </c>
      <c r="P20" s="27">
        <v>33.729999999999997</v>
      </c>
      <c r="Q20" s="47">
        <v>41925</v>
      </c>
      <c r="R20" s="27">
        <v>15.583225806451617</v>
      </c>
      <c r="S20" s="27">
        <v>63.993508791752596</v>
      </c>
    </row>
    <row r="21" spans="1:19" x14ac:dyDescent="0.2">
      <c r="A21" s="2" t="s">
        <v>12</v>
      </c>
      <c r="B21" s="27">
        <v>4.8303333333333347</v>
      </c>
      <c r="C21" s="27">
        <v>10.779</v>
      </c>
      <c r="D21" s="27">
        <v>7.7069999999999999</v>
      </c>
      <c r="E21" s="27">
        <v>16.72</v>
      </c>
      <c r="F21" s="47">
        <v>41944</v>
      </c>
      <c r="G21" s="27">
        <v>0.43</v>
      </c>
      <c r="H21" s="47">
        <v>41971</v>
      </c>
      <c r="I21" s="27">
        <v>78.136333333333326</v>
      </c>
      <c r="J21" s="27">
        <v>187.76</v>
      </c>
      <c r="K21" s="27">
        <v>2.5196666666666658</v>
      </c>
      <c r="L21" s="27">
        <v>14.62</v>
      </c>
      <c r="M21" s="47">
        <v>41968</v>
      </c>
      <c r="N21" s="27">
        <v>81.61</v>
      </c>
      <c r="O21" s="45">
        <v>13</v>
      </c>
      <c r="P21" s="27">
        <v>22.83</v>
      </c>
      <c r="Q21" s="47">
        <v>41956</v>
      </c>
      <c r="R21" s="27">
        <v>8.3156666666666652</v>
      </c>
      <c r="S21" s="27">
        <v>32.499280389266715</v>
      </c>
    </row>
    <row r="22" spans="1:19" ht="13.5" thickBot="1" x14ac:dyDescent="0.25">
      <c r="A22" s="28" t="s">
        <v>13</v>
      </c>
      <c r="B22" s="29">
        <v>1.1590322580645156</v>
      </c>
      <c r="C22" s="29">
        <v>7.4222580645161305</v>
      </c>
      <c r="D22" s="29">
        <v>4.139354838709675</v>
      </c>
      <c r="E22" s="29">
        <v>15.74</v>
      </c>
      <c r="F22" s="48">
        <v>41977</v>
      </c>
      <c r="G22" s="29">
        <v>-7.18</v>
      </c>
      <c r="H22" s="48">
        <v>41997</v>
      </c>
      <c r="I22" s="29">
        <v>76.370645161290298</v>
      </c>
      <c r="J22" s="29">
        <v>182.73</v>
      </c>
      <c r="K22" s="29">
        <v>2.7332258064516126</v>
      </c>
      <c r="L22" s="29">
        <v>13.68</v>
      </c>
      <c r="M22" s="48">
        <v>41978</v>
      </c>
      <c r="N22" s="29">
        <v>37.96</v>
      </c>
      <c r="O22" s="30">
        <v>15</v>
      </c>
      <c r="P22" s="29">
        <v>15.36</v>
      </c>
      <c r="Q22" s="48">
        <v>42003</v>
      </c>
      <c r="R22" s="29">
        <v>3.9029032258064515</v>
      </c>
      <c r="S22" s="29">
        <v>29.787395616928492</v>
      </c>
    </row>
    <row r="23" spans="1:19" ht="13.5" thickTop="1" x14ac:dyDescent="0.2">
      <c r="A23" s="2" t="s">
        <v>32</v>
      </c>
      <c r="B23" s="27">
        <v>7.9899591653865842</v>
      </c>
      <c r="C23" s="27">
        <v>18.026270545314901</v>
      </c>
      <c r="D23" s="27">
        <v>12.654133064516129</v>
      </c>
      <c r="E23" s="27">
        <v>37.299999999999997</v>
      </c>
      <c r="F23" s="47">
        <v>38549</v>
      </c>
      <c r="G23" s="27">
        <v>-7.37</v>
      </c>
      <c r="H23" s="47">
        <v>38406</v>
      </c>
      <c r="I23" s="27">
        <v>66.358351318484381</v>
      </c>
      <c r="J23" s="27">
        <v>5569.56</v>
      </c>
      <c r="K23" s="27">
        <v>2.6275081925243216</v>
      </c>
      <c r="L23" s="27">
        <v>17.86</v>
      </c>
      <c r="M23" s="47">
        <v>38397</v>
      </c>
      <c r="N23" s="27">
        <v>376.61</v>
      </c>
      <c r="O23" s="45">
        <v>131</v>
      </c>
      <c r="P23" s="27">
        <v>33.729999999999997</v>
      </c>
      <c r="Q23" s="47">
        <v>38638</v>
      </c>
      <c r="R23" s="27">
        <v>14.610561571940606</v>
      </c>
      <c r="S23" s="27">
        <v>1190.7366515603533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-1.28</v>
      </c>
      <c r="G28" s="1" t="s">
        <v>27</v>
      </c>
      <c r="H28" s="46">
        <v>38705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-1.0900000000000001</v>
      </c>
      <c r="G29" s="1" t="s">
        <v>27</v>
      </c>
      <c r="H29" s="46">
        <v>38424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280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12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14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8</v>
      </c>
      <c r="G37" s="1" t="s">
        <v>37</v>
      </c>
      <c r="H37" s="1"/>
      <c r="I37" s="1"/>
      <c r="J37" s="1"/>
    </row>
    <row r="38" spans="1:10" x14ac:dyDescent="0.2">
      <c r="F38">
        <f>SUM(F34:F37)</f>
        <v>46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114</v>
      </c>
      <c r="C1" s="64">
        <v>2023</v>
      </c>
    </row>
    <row r="2" spans="1:20" x14ac:dyDescent="0.2">
      <c r="B2" s="2" t="s">
        <v>46</v>
      </c>
    </row>
    <row r="3" spans="1:20" x14ac:dyDescent="0.2">
      <c r="B3" s="2" t="s">
        <v>47</v>
      </c>
    </row>
    <row r="6" spans="1:20" x14ac:dyDescent="0.2">
      <c r="B6" s="2" t="s">
        <v>115</v>
      </c>
      <c r="F6" s="65" t="s">
        <v>116</v>
      </c>
    </row>
    <row r="7" spans="1:20" x14ac:dyDescent="0.2">
      <c r="B7" s="2"/>
      <c r="E7" s="66" t="s">
        <v>117</v>
      </c>
      <c r="F7" s="65" t="s">
        <v>118</v>
      </c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119</v>
      </c>
      <c r="S9" s="22" t="s">
        <v>120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50">
        <v>2.4003225806451614</v>
      </c>
      <c r="C11" s="50">
        <v>9.3126129032258049</v>
      </c>
      <c r="D11" s="50">
        <v>5.4877741935483852</v>
      </c>
      <c r="E11" s="50">
        <v>20.02</v>
      </c>
      <c r="F11" s="51">
        <v>45658</v>
      </c>
      <c r="G11" s="50">
        <v>-0.46400000000000002</v>
      </c>
      <c r="H11" s="51">
        <v>45678</v>
      </c>
      <c r="I11" s="50">
        <v>76.782354838709665</v>
      </c>
      <c r="J11" s="50">
        <v>191.68100000000001</v>
      </c>
      <c r="K11" s="50">
        <v>2.9312580645161295</v>
      </c>
      <c r="L11" s="50">
        <v>21.36</v>
      </c>
      <c r="M11" s="51">
        <v>45673</v>
      </c>
      <c r="N11" s="50">
        <v>52.116</v>
      </c>
      <c r="O11" s="26">
        <v>15</v>
      </c>
      <c r="P11" s="50">
        <v>8.6859999999999999</v>
      </c>
      <c r="Q11" s="51">
        <v>45674</v>
      </c>
      <c r="R11" s="50">
        <v>5.3977741935483854</v>
      </c>
      <c r="S11" s="50">
        <v>6.4531290322580643</v>
      </c>
      <c r="T11" s="50">
        <v>33.582999999999998</v>
      </c>
    </row>
    <row r="12" spans="1:20" x14ac:dyDescent="0.2">
      <c r="A12" s="2" t="s">
        <v>3</v>
      </c>
      <c r="B12" s="50">
        <v>1.2349285714285716</v>
      </c>
      <c r="C12" s="50">
        <v>10.758857142857142</v>
      </c>
      <c r="D12" s="50">
        <v>5.5569642857142858</v>
      </c>
      <c r="E12" s="50">
        <v>18.68</v>
      </c>
      <c r="F12" s="51">
        <v>45341</v>
      </c>
      <c r="G12" s="50">
        <v>-2.67</v>
      </c>
      <c r="H12" s="51">
        <v>45334</v>
      </c>
      <c r="I12" s="50">
        <v>69.8784285714286</v>
      </c>
      <c r="J12" s="50">
        <v>295.07100000000008</v>
      </c>
      <c r="K12" s="50">
        <v>2.459285714285715</v>
      </c>
      <c r="L12" s="50">
        <v>15.58</v>
      </c>
      <c r="M12" s="51">
        <v>45348</v>
      </c>
      <c r="N12" s="50">
        <v>31.714000000000006</v>
      </c>
      <c r="O12" s="26">
        <v>6</v>
      </c>
      <c r="P12" s="50">
        <v>29.088000000000001</v>
      </c>
      <c r="Q12" s="51">
        <v>45345</v>
      </c>
      <c r="R12" s="50">
        <v>5.145714285714285</v>
      </c>
      <c r="S12" s="50">
        <v>5.7339999999999991</v>
      </c>
      <c r="T12" s="50">
        <v>42.772000000000006</v>
      </c>
    </row>
    <row r="13" spans="1:20" x14ac:dyDescent="0.2">
      <c r="A13" s="2" t="s">
        <v>4</v>
      </c>
      <c r="B13" s="50">
        <v>6.4038709677419359</v>
      </c>
      <c r="C13" s="50">
        <v>17.627032258064517</v>
      </c>
      <c r="D13" s="50">
        <v>11.702064516129033</v>
      </c>
      <c r="E13" s="50">
        <v>24.23</v>
      </c>
      <c r="F13" s="51">
        <v>45381</v>
      </c>
      <c r="G13" s="50">
        <v>-1.3380000000000001</v>
      </c>
      <c r="H13" s="51">
        <v>45356</v>
      </c>
      <c r="I13" s="50">
        <v>61.116290322580632</v>
      </c>
      <c r="J13" s="50">
        <v>472.32100000000008</v>
      </c>
      <c r="K13" s="50">
        <v>2.6477741935483872</v>
      </c>
      <c r="L13" s="50">
        <v>21.27</v>
      </c>
      <c r="M13" s="51">
        <v>45364</v>
      </c>
      <c r="N13" s="50">
        <v>5.8580000000000005</v>
      </c>
      <c r="O13" s="26">
        <v>6</v>
      </c>
      <c r="P13" s="50">
        <v>2.4239999999999999</v>
      </c>
      <c r="Q13" s="51">
        <v>45359</v>
      </c>
      <c r="R13" s="50">
        <v>10.455387096774192</v>
      </c>
      <c r="S13" s="50">
        <v>9.9579032258064526</v>
      </c>
      <c r="T13" s="50">
        <v>93.838999999999999</v>
      </c>
    </row>
    <row r="14" spans="1:20" x14ac:dyDescent="0.2">
      <c r="A14" s="2" t="s">
        <v>5</v>
      </c>
      <c r="B14" s="50">
        <v>8.1426666666666652</v>
      </c>
      <c r="C14" s="50">
        <v>21.208000000000002</v>
      </c>
      <c r="D14" s="50">
        <v>14.275533333333332</v>
      </c>
      <c r="E14" s="50">
        <v>27.63</v>
      </c>
      <c r="F14" s="51">
        <v>45409</v>
      </c>
      <c r="G14" s="50">
        <v>1.351</v>
      </c>
      <c r="H14" s="51">
        <v>45387</v>
      </c>
      <c r="I14" s="50">
        <v>55.54099999999999</v>
      </c>
      <c r="J14" s="50">
        <v>615.3900000000001</v>
      </c>
      <c r="K14" s="50">
        <v>2.4879333333333324</v>
      </c>
      <c r="L14" s="50">
        <v>17.93</v>
      </c>
      <c r="M14" s="51">
        <v>45396</v>
      </c>
      <c r="N14" s="50">
        <v>31.916</v>
      </c>
      <c r="O14" s="26">
        <v>7</v>
      </c>
      <c r="P14" s="50">
        <v>19.795999999999999</v>
      </c>
      <c r="Q14" s="51">
        <v>45405</v>
      </c>
      <c r="R14" s="50">
        <v>16.013800000000003</v>
      </c>
      <c r="S14" s="50">
        <v>15.233000000000001</v>
      </c>
      <c r="T14" s="50">
        <v>121.82299999999998</v>
      </c>
    </row>
    <row r="15" spans="1:20" x14ac:dyDescent="0.2">
      <c r="A15" s="2" t="s">
        <v>6</v>
      </c>
      <c r="B15" s="50">
        <v>10.700290322580642</v>
      </c>
      <c r="C15" s="50">
        <v>21.714193548387097</v>
      </c>
      <c r="D15" s="50">
        <v>15.606677419354835</v>
      </c>
      <c r="E15" s="50">
        <v>29.65</v>
      </c>
      <c r="F15" s="51">
        <v>45415</v>
      </c>
      <c r="G15" s="50">
        <v>6.8339999999999996</v>
      </c>
      <c r="H15" s="51">
        <v>45428</v>
      </c>
      <c r="I15" s="50">
        <v>59.123580645161283</v>
      </c>
      <c r="J15" s="50">
        <v>639.78500000000008</v>
      </c>
      <c r="K15" s="50">
        <v>2.677903225806451</v>
      </c>
      <c r="L15" s="50">
        <v>14.41</v>
      </c>
      <c r="M15" s="51">
        <v>45441</v>
      </c>
      <c r="N15" s="50">
        <v>23.832000000000001</v>
      </c>
      <c r="O15" s="26">
        <v>8</v>
      </c>
      <c r="P15" s="50">
        <v>12.52</v>
      </c>
      <c r="Q15" s="51">
        <v>45443</v>
      </c>
      <c r="R15" s="50">
        <v>19.548516129032254</v>
      </c>
      <c r="S15" s="50">
        <v>18.82283870967742</v>
      </c>
      <c r="T15" s="50">
        <v>136.81399999999999</v>
      </c>
    </row>
    <row r="16" spans="1:20" x14ac:dyDescent="0.2">
      <c r="A16" s="2" t="s">
        <v>7</v>
      </c>
      <c r="B16" s="50">
        <v>15.760666666666662</v>
      </c>
      <c r="C16" s="50">
        <v>26.658666666666665</v>
      </c>
      <c r="D16" s="50">
        <v>20.346166666666669</v>
      </c>
      <c r="E16" s="50">
        <v>36.04</v>
      </c>
      <c r="F16" s="51">
        <v>45468</v>
      </c>
      <c r="G16" s="50">
        <v>13.2</v>
      </c>
      <c r="H16" s="51">
        <v>45455</v>
      </c>
      <c r="I16" s="50">
        <v>68.655799999999999</v>
      </c>
      <c r="J16" s="50">
        <v>638.32400000000007</v>
      </c>
      <c r="K16" s="50">
        <v>2.2979333333333329</v>
      </c>
      <c r="L16" s="50">
        <v>13.82</v>
      </c>
      <c r="M16" s="51">
        <v>45456</v>
      </c>
      <c r="N16" s="50">
        <v>88.072000000000003</v>
      </c>
      <c r="O16" s="26">
        <v>11</v>
      </c>
      <c r="P16" s="50">
        <v>22.224</v>
      </c>
      <c r="Q16" s="51">
        <v>45462</v>
      </c>
      <c r="R16" s="50">
        <v>23.084599999999991</v>
      </c>
      <c r="S16" s="50">
        <v>22.247499999999999</v>
      </c>
      <c r="T16" s="50">
        <v>145.18</v>
      </c>
    </row>
    <row r="17" spans="1:20" x14ac:dyDescent="0.2">
      <c r="A17" s="2" t="s">
        <v>8</v>
      </c>
      <c r="B17" s="50">
        <v>16.590322580645164</v>
      </c>
      <c r="C17" s="50">
        <v>30.352580645161297</v>
      </c>
      <c r="D17" s="50">
        <v>22.522548387096776</v>
      </c>
      <c r="E17" s="50">
        <v>37.85</v>
      </c>
      <c r="F17" s="51">
        <v>45487</v>
      </c>
      <c r="G17" s="50">
        <v>14.13</v>
      </c>
      <c r="H17" s="51">
        <v>45495</v>
      </c>
      <c r="I17" s="50">
        <v>59.647774193548379</v>
      </c>
      <c r="J17" s="50">
        <v>806.29800000000012</v>
      </c>
      <c r="K17" s="50">
        <v>2.3716774193548389</v>
      </c>
      <c r="L17" s="50">
        <v>15.88</v>
      </c>
      <c r="M17" s="51">
        <v>45480</v>
      </c>
      <c r="N17" s="50">
        <v>17.976000000000003</v>
      </c>
      <c r="O17" s="26">
        <v>3</v>
      </c>
      <c r="P17" s="50">
        <v>16.562000000000001</v>
      </c>
      <c r="Q17" s="51">
        <v>45479</v>
      </c>
      <c r="R17" s="50">
        <v>27.351580645161295</v>
      </c>
      <c r="S17" s="50">
        <v>26.226967741935486</v>
      </c>
      <c r="T17" s="50">
        <v>191.02500000000001</v>
      </c>
    </row>
    <row r="18" spans="1:20" x14ac:dyDescent="0.2">
      <c r="A18" s="2" t="s">
        <v>9</v>
      </c>
      <c r="B18" s="50">
        <v>17.372258064516128</v>
      </c>
      <c r="C18" s="50">
        <v>31.712903225806446</v>
      </c>
      <c r="D18" s="50">
        <v>23.807129032258068</v>
      </c>
      <c r="E18" s="50">
        <v>41.06</v>
      </c>
      <c r="F18" s="51">
        <v>45528</v>
      </c>
      <c r="G18" s="50">
        <v>11.39</v>
      </c>
      <c r="H18" s="51">
        <v>45509</v>
      </c>
      <c r="I18" s="50">
        <v>53.107903225806446</v>
      </c>
      <c r="J18" s="50">
        <v>731.12299999999993</v>
      </c>
      <c r="K18" s="50">
        <v>2.5541290322580643</v>
      </c>
      <c r="L18" s="50">
        <v>14.9</v>
      </c>
      <c r="M18" s="51">
        <v>45528</v>
      </c>
      <c r="N18" s="50">
        <v>0.60599999999999998</v>
      </c>
      <c r="O18" s="26">
        <v>1</v>
      </c>
      <c r="P18" s="50">
        <v>0.60599999999999998</v>
      </c>
      <c r="Q18" s="51">
        <v>45531</v>
      </c>
      <c r="R18" s="50">
        <v>28.758419354838715</v>
      </c>
      <c r="S18" s="50">
        <v>27.971838709677421</v>
      </c>
      <c r="T18" s="50">
        <v>189.60600000000002</v>
      </c>
    </row>
    <row r="19" spans="1:20" x14ac:dyDescent="0.2">
      <c r="A19" s="2" t="s">
        <v>10</v>
      </c>
      <c r="B19" s="50">
        <v>14.942000000000004</v>
      </c>
      <c r="C19" s="50">
        <v>25.873666666666669</v>
      </c>
      <c r="D19" s="50">
        <v>20.022933333333324</v>
      </c>
      <c r="E19" s="50">
        <v>31.52</v>
      </c>
      <c r="F19" s="51">
        <v>45536</v>
      </c>
      <c r="G19" s="50">
        <v>9.31</v>
      </c>
      <c r="H19" s="51">
        <v>45558</v>
      </c>
      <c r="I19" s="50">
        <v>69.860600000000005</v>
      </c>
      <c r="J19" s="50">
        <v>489.41100000000006</v>
      </c>
      <c r="K19" s="50">
        <v>1.8064000000000002</v>
      </c>
      <c r="L19" s="50">
        <v>17.440000000000001</v>
      </c>
      <c r="M19" s="51">
        <v>45536</v>
      </c>
      <c r="N19" s="50">
        <v>73.321999999999974</v>
      </c>
      <c r="O19" s="26">
        <v>11</v>
      </c>
      <c r="P19" s="50">
        <v>28.884</v>
      </c>
      <c r="Q19" s="51">
        <v>45537</v>
      </c>
      <c r="R19" s="50">
        <v>21.608999999999998</v>
      </c>
      <c r="S19" s="50">
        <v>21.880533333333329</v>
      </c>
      <c r="T19" s="50">
        <v>101.23400000000001</v>
      </c>
    </row>
    <row r="20" spans="1:20" x14ac:dyDescent="0.2">
      <c r="A20" s="2" t="s">
        <v>11</v>
      </c>
      <c r="B20" s="50">
        <v>11.930483870967741</v>
      </c>
      <c r="C20" s="50">
        <v>22.850645161290323</v>
      </c>
      <c r="D20" s="50">
        <v>17.061354838709679</v>
      </c>
      <c r="E20" s="50">
        <v>30.24</v>
      </c>
      <c r="F20" s="51">
        <v>45571</v>
      </c>
      <c r="G20" s="50">
        <v>6.0369999999999999</v>
      </c>
      <c r="H20" s="51">
        <v>45587</v>
      </c>
      <c r="I20" s="50">
        <v>66.390451612903234</v>
      </c>
      <c r="J20" s="50">
        <v>360.44200000000001</v>
      </c>
      <c r="K20" s="50">
        <v>1.6621290322580646</v>
      </c>
      <c r="L20" s="50">
        <v>17.350000000000001</v>
      </c>
      <c r="M20" s="51">
        <v>45591</v>
      </c>
      <c r="N20" s="50">
        <v>38.986000000000004</v>
      </c>
      <c r="O20" s="26">
        <v>15</v>
      </c>
      <c r="P20" s="50">
        <v>11.513999999999999</v>
      </c>
      <c r="Q20" s="51">
        <v>45588</v>
      </c>
      <c r="R20" s="50">
        <v>18.066548387096773</v>
      </c>
      <c r="S20" s="50">
        <v>18.722903225806455</v>
      </c>
      <c r="T20" s="50">
        <v>72.001000000000005</v>
      </c>
    </row>
    <row r="21" spans="1:20" x14ac:dyDescent="0.2">
      <c r="A21" s="2" t="s">
        <v>12</v>
      </c>
      <c r="B21" s="50">
        <v>7.792533333333334</v>
      </c>
      <c r="C21" s="50">
        <v>15.610999999999999</v>
      </c>
      <c r="D21" s="50">
        <v>11.453900000000001</v>
      </c>
      <c r="E21" s="50">
        <v>21.17</v>
      </c>
      <c r="F21" s="51">
        <v>45609</v>
      </c>
      <c r="G21" s="50">
        <v>1.748</v>
      </c>
      <c r="H21" s="51">
        <v>45622</v>
      </c>
      <c r="I21" s="50">
        <v>76.07256666666666</v>
      </c>
      <c r="J21" s="50">
        <v>218.95100000000002</v>
      </c>
      <c r="K21" s="50">
        <v>2.4715333333333338</v>
      </c>
      <c r="L21" s="50">
        <v>19.399999999999999</v>
      </c>
      <c r="M21" s="51">
        <v>45600</v>
      </c>
      <c r="N21" s="50">
        <v>58.782000000000018</v>
      </c>
      <c r="O21" s="26">
        <v>15</v>
      </c>
      <c r="P21" s="50">
        <v>18.786000000000001</v>
      </c>
      <c r="Q21" s="51">
        <v>45626</v>
      </c>
      <c r="R21" s="50">
        <v>10.998933333333335</v>
      </c>
      <c r="S21" s="50">
        <v>11.924366666666666</v>
      </c>
      <c r="T21" s="50">
        <v>41.923999999999999</v>
      </c>
    </row>
    <row r="22" spans="1:20" ht="13.5" thickBot="1" x14ac:dyDescent="0.25">
      <c r="A22" s="28" t="s">
        <v>13</v>
      </c>
      <c r="B22" s="29">
        <v>3.8485161290322587</v>
      </c>
      <c r="C22" s="29">
        <v>11.259225806451612</v>
      </c>
      <c r="D22" s="29">
        <v>7.2779999999999996</v>
      </c>
      <c r="E22" s="29">
        <v>17.28</v>
      </c>
      <c r="F22" s="48">
        <v>45635</v>
      </c>
      <c r="G22" s="29">
        <v>-2.536</v>
      </c>
      <c r="H22" s="48">
        <v>45653</v>
      </c>
      <c r="I22" s="29">
        <v>78.857193548387087</v>
      </c>
      <c r="J22" s="29">
        <v>197.72900000000001</v>
      </c>
      <c r="K22" s="29">
        <v>2.2698387096774191</v>
      </c>
      <c r="L22" s="29">
        <v>15.09</v>
      </c>
      <c r="M22" s="48">
        <v>45627</v>
      </c>
      <c r="N22" s="29">
        <v>18.18000000000001</v>
      </c>
      <c r="O22" s="30">
        <v>11</v>
      </c>
      <c r="P22" s="29">
        <v>4.242</v>
      </c>
      <c r="Q22" s="48">
        <v>45630</v>
      </c>
      <c r="R22" s="29">
        <v>7.0039032258064511</v>
      </c>
      <c r="S22" s="29">
        <v>8.0697741935483869</v>
      </c>
      <c r="T22" s="29">
        <v>28.587</v>
      </c>
    </row>
    <row r="23" spans="1:20" ht="13.5" thickTop="1" x14ac:dyDescent="0.2">
      <c r="A23" s="2" t="s">
        <v>32</v>
      </c>
      <c r="B23" s="50">
        <v>9.759904979518689</v>
      </c>
      <c r="C23" s="50">
        <v>20.411615335381466</v>
      </c>
      <c r="D23" s="50">
        <v>14.593420500512034</v>
      </c>
      <c r="E23" s="50">
        <v>41.06</v>
      </c>
      <c r="F23" s="51">
        <v>45162</v>
      </c>
      <c r="G23" s="50">
        <v>-2.67</v>
      </c>
      <c r="H23" s="51">
        <v>44969</v>
      </c>
      <c r="I23" s="50">
        <v>66.252828635432664</v>
      </c>
      <c r="J23" s="50">
        <v>5656.5260000000007</v>
      </c>
      <c r="K23" s="50">
        <v>2.3864829493087556</v>
      </c>
      <c r="L23" s="50">
        <v>21.36</v>
      </c>
      <c r="M23" s="51">
        <v>44942</v>
      </c>
      <c r="N23" s="50">
        <v>441.36</v>
      </c>
      <c r="O23" s="26">
        <v>109</v>
      </c>
      <c r="P23" s="50">
        <v>29.088000000000001</v>
      </c>
      <c r="Q23" s="51">
        <v>44980</v>
      </c>
      <c r="R23" s="50">
        <v>16.119514720942139</v>
      </c>
      <c r="S23" s="50">
        <v>16.103729569892472</v>
      </c>
      <c r="T23" s="50">
        <v>1198.3879999999999</v>
      </c>
    </row>
    <row r="26" spans="1:20" x14ac:dyDescent="0.2">
      <c r="A26" s="17" t="s">
        <v>33</v>
      </c>
      <c r="B26" s="17"/>
      <c r="C26" s="17"/>
    </row>
    <row r="28" spans="1:20" x14ac:dyDescent="0.2">
      <c r="B28" s="1" t="s">
        <v>34</v>
      </c>
      <c r="F28" s="1">
        <v>-0.73299999999999998</v>
      </c>
      <c r="G28" s="1" t="s">
        <v>27</v>
      </c>
      <c r="H28" s="46">
        <v>45277</v>
      </c>
      <c r="I28" s="31"/>
    </row>
    <row r="29" spans="1:20" x14ac:dyDescent="0.2">
      <c r="B29" s="1" t="s">
        <v>35</v>
      </c>
      <c r="F29" s="1">
        <v>-1.3380000000000001</v>
      </c>
      <c r="G29" s="1" t="s">
        <v>27</v>
      </c>
      <c r="H29" s="46">
        <v>44990</v>
      </c>
      <c r="I29" s="31"/>
    </row>
    <row r="30" spans="1:20" x14ac:dyDescent="0.2">
      <c r="B30" s="1" t="s">
        <v>36</v>
      </c>
      <c r="F30" s="6">
        <v>286</v>
      </c>
      <c r="G30" s="1" t="s">
        <v>37</v>
      </c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49</v>
      </c>
      <c r="D34" s="8">
        <v>0</v>
      </c>
      <c r="E34" s="1" t="s">
        <v>27</v>
      </c>
      <c r="F34" s="7">
        <v>8</v>
      </c>
      <c r="G34" s="1" t="s">
        <v>37</v>
      </c>
    </row>
    <row r="35" spans="2:7" x14ac:dyDescent="0.2">
      <c r="B35" s="1">
        <v>-2.5</v>
      </c>
      <c r="C35" s="1" t="s">
        <v>50</v>
      </c>
      <c r="D35" s="8">
        <v>-1</v>
      </c>
      <c r="E35" s="1" t="s">
        <v>27</v>
      </c>
      <c r="F35" s="7">
        <v>7</v>
      </c>
      <c r="G35" s="1" t="s">
        <v>37</v>
      </c>
    </row>
    <row r="36" spans="2:7" x14ac:dyDescent="0.2">
      <c r="B36" s="7">
        <v>-5</v>
      </c>
      <c r="C36" s="7" t="s">
        <v>50</v>
      </c>
      <c r="D36" s="8">
        <v>-2.5</v>
      </c>
      <c r="E36" s="1" t="s">
        <v>27</v>
      </c>
      <c r="F36" s="7">
        <v>2</v>
      </c>
      <c r="G36" s="1" t="s">
        <v>37</v>
      </c>
    </row>
    <row r="37" spans="2:7" x14ac:dyDescent="0.2">
      <c r="C37" s="7" t="s">
        <v>51</v>
      </c>
      <c r="D37" s="8">
        <v>-5</v>
      </c>
      <c r="E37" s="1" t="s">
        <v>27</v>
      </c>
      <c r="F37" s="7">
        <v>0</v>
      </c>
      <c r="G37" s="1" t="s">
        <v>37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114</v>
      </c>
      <c r="C1" s="67">
        <v>2024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115</v>
      </c>
      <c r="F6" s="68" t="s">
        <v>116</v>
      </c>
    </row>
    <row r="7" spans="1:20" x14ac:dyDescent="0.2">
      <c r="B7" s="2"/>
      <c r="E7" s="66" t="s">
        <v>117</v>
      </c>
      <c r="F7" s="68" t="s">
        <v>167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119</v>
      </c>
      <c r="S9" s="22" t="s">
        <v>120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7">
        <v>3.2</v>
      </c>
      <c r="C11" s="67">
        <v>10.8</v>
      </c>
      <c r="D11" s="67">
        <v>6.8</v>
      </c>
      <c r="E11" s="67">
        <v>20.6</v>
      </c>
      <c r="F11" s="67" t="s">
        <v>121</v>
      </c>
      <c r="G11" s="67">
        <v>-3.4</v>
      </c>
      <c r="H11" s="67" t="s">
        <v>122</v>
      </c>
      <c r="I11" s="67">
        <v>80</v>
      </c>
      <c r="J11" s="67">
        <v>191.8</v>
      </c>
      <c r="K11" s="67">
        <v>2</v>
      </c>
      <c r="L11" s="67">
        <v>17.8</v>
      </c>
      <c r="M11" s="67" t="s">
        <v>123</v>
      </c>
      <c r="N11" s="67">
        <v>21.6</v>
      </c>
      <c r="O11" s="67">
        <v>12</v>
      </c>
      <c r="P11" s="67">
        <v>6.7</v>
      </c>
      <c r="Q11" s="67" t="s">
        <v>124</v>
      </c>
      <c r="R11" s="67">
        <v>6</v>
      </c>
      <c r="S11" s="67">
        <v>6.7</v>
      </c>
      <c r="T11" s="67">
        <v>29.4</v>
      </c>
    </row>
    <row r="12" spans="1:20" x14ac:dyDescent="0.2">
      <c r="A12" s="2" t="s">
        <v>3</v>
      </c>
      <c r="B12" s="67">
        <v>4.8</v>
      </c>
      <c r="C12" s="67">
        <v>14.2</v>
      </c>
      <c r="D12" s="67">
        <v>9.1</v>
      </c>
      <c r="E12" s="67">
        <v>18.899999999999999</v>
      </c>
      <c r="F12" s="67" t="s">
        <v>125</v>
      </c>
      <c r="G12" s="67">
        <v>2.2000000000000002</v>
      </c>
      <c r="H12" s="67" t="s">
        <v>126</v>
      </c>
      <c r="I12" s="67">
        <v>73.5</v>
      </c>
      <c r="J12" s="67">
        <v>279.3</v>
      </c>
      <c r="K12" s="67">
        <v>2.8</v>
      </c>
      <c r="L12" s="67">
        <v>20.9</v>
      </c>
      <c r="M12" s="67" t="s">
        <v>127</v>
      </c>
      <c r="N12" s="67">
        <v>61.6</v>
      </c>
      <c r="O12" s="67">
        <v>11</v>
      </c>
      <c r="P12" s="67">
        <v>10.9</v>
      </c>
      <c r="Q12" s="67" t="s">
        <v>125</v>
      </c>
      <c r="R12" s="67">
        <v>8.1999999999999993</v>
      </c>
      <c r="S12" s="67">
        <v>8.5</v>
      </c>
      <c r="T12" s="67">
        <v>51.9</v>
      </c>
    </row>
    <row r="13" spans="1:20" x14ac:dyDescent="0.2">
      <c r="A13" s="2" t="s">
        <v>4</v>
      </c>
      <c r="B13" s="67">
        <v>5</v>
      </c>
      <c r="C13" s="67">
        <v>16.100000000000001</v>
      </c>
      <c r="D13" s="67">
        <v>10.4</v>
      </c>
      <c r="E13" s="67">
        <v>23.6</v>
      </c>
      <c r="F13" s="67" t="s">
        <v>128</v>
      </c>
      <c r="G13" s="67">
        <v>0.1</v>
      </c>
      <c r="H13" s="67" t="s">
        <v>129</v>
      </c>
      <c r="I13" s="67">
        <v>70.599999999999994</v>
      </c>
      <c r="J13" s="67">
        <v>456.8</v>
      </c>
      <c r="K13" s="67">
        <v>2.2000000000000002</v>
      </c>
      <c r="L13" s="67">
        <v>17.2</v>
      </c>
      <c r="M13" s="67" t="s">
        <v>130</v>
      </c>
      <c r="N13" s="67">
        <v>23.2</v>
      </c>
      <c r="O13" s="67">
        <v>15</v>
      </c>
      <c r="P13" s="67">
        <v>4.5999999999999996</v>
      </c>
      <c r="Q13" s="67" t="s">
        <v>131</v>
      </c>
      <c r="R13" s="67">
        <v>10.199999999999999</v>
      </c>
      <c r="S13" s="67">
        <v>10.199999999999999</v>
      </c>
      <c r="T13" s="67">
        <v>75.599999999999994</v>
      </c>
    </row>
    <row r="14" spans="1:20" x14ac:dyDescent="0.2">
      <c r="A14" s="2" t="s">
        <v>5</v>
      </c>
      <c r="B14" s="67">
        <v>6.8</v>
      </c>
      <c r="C14" s="67">
        <v>19.100000000000001</v>
      </c>
      <c r="D14" s="67">
        <v>12.7</v>
      </c>
      <c r="E14" s="67">
        <v>29</v>
      </c>
      <c r="F14" s="67" t="s">
        <v>132</v>
      </c>
      <c r="G14" s="67">
        <v>1</v>
      </c>
      <c r="H14" s="67" t="s">
        <v>133</v>
      </c>
      <c r="I14" s="67">
        <v>58.9</v>
      </c>
      <c r="J14" s="67">
        <v>607.29999999999995</v>
      </c>
      <c r="K14" s="67">
        <v>2.4</v>
      </c>
      <c r="L14" s="67">
        <v>19</v>
      </c>
      <c r="M14" s="67" t="s">
        <v>134</v>
      </c>
      <c r="N14" s="67">
        <v>19.5</v>
      </c>
      <c r="O14" s="67">
        <v>6</v>
      </c>
      <c r="P14" s="67">
        <v>10.5</v>
      </c>
      <c r="Q14" s="67" t="s">
        <v>135</v>
      </c>
      <c r="R14" s="67">
        <v>14</v>
      </c>
      <c r="S14" s="67">
        <v>13.6</v>
      </c>
      <c r="T14" s="67">
        <v>112.2</v>
      </c>
    </row>
    <row r="15" spans="1:20" ht="12.75" customHeight="1" x14ac:dyDescent="0.2">
      <c r="A15" s="2" t="s">
        <v>6</v>
      </c>
      <c r="B15" s="67">
        <v>9.5</v>
      </c>
      <c r="C15" s="67">
        <v>21.3</v>
      </c>
      <c r="D15" s="67">
        <v>14.8</v>
      </c>
      <c r="E15" s="67">
        <v>28.9</v>
      </c>
      <c r="F15" s="67" t="s">
        <v>136</v>
      </c>
      <c r="G15" s="67">
        <v>3.8</v>
      </c>
      <c r="H15" s="67" t="s">
        <v>137</v>
      </c>
      <c r="I15" s="67">
        <v>65.8</v>
      </c>
      <c r="J15" s="67">
        <v>673.3</v>
      </c>
      <c r="K15" s="67">
        <v>2.1</v>
      </c>
      <c r="L15" s="67">
        <v>18.7</v>
      </c>
      <c r="M15" s="67" t="s">
        <v>138</v>
      </c>
      <c r="N15" s="67">
        <v>103.3</v>
      </c>
      <c r="O15" s="67">
        <v>16</v>
      </c>
      <c r="P15" s="67">
        <v>25.9</v>
      </c>
      <c r="Q15" s="67" t="s">
        <v>139</v>
      </c>
      <c r="R15" s="67">
        <v>17.5</v>
      </c>
      <c r="S15" s="67">
        <v>16.899999999999999</v>
      </c>
      <c r="T15" s="67">
        <v>128.30000000000001</v>
      </c>
    </row>
    <row r="16" spans="1:20" x14ac:dyDescent="0.2">
      <c r="A16" s="2" t="s">
        <v>7</v>
      </c>
      <c r="B16" s="67">
        <v>13.7</v>
      </c>
      <c r="C16" s="67">
        <v>25.8</v>
      </c>
      <c r="D16" s="67">
        <v>19</v>
      </c>
      <c r="E16" s="67">
        <v>32</v>
      </c>
      <c r="F16" s="67" t="s">
        <v>140</v>
      </c>
      <c r="G16" s="67">
        <v>7.3</v>
      </c>
      <c r="H16" s="67" t="s">
        <v>141</v>
      </c>
      <c r="I16" s="67">
        <v>65.400000000000006</v>
      </c>
      <c r="J16" s="67">
        <v>652.29999999999995</v>
      </c>
      <c r="K16" s="67">
        <v>2.2000000000000002</v>
      </c>
      <c r="L16" s="67">
        <v>16.100000000000001</v>
      </c>
      <c r="M16" s="67" t="s">
        <v>142</v>
      </c>
      <c r="N16" s="67">
        <v>48.6</v>
      </c>
      <c r="O16" s="67">
        <v>8</v>
      </c>
      <c r="P16" s="67">
        <v>20.9</v>
      </c>
      <c r="Q16" s="67" t="s">
        <v>143</v>
      </c>
      <c r="R16" s="67">
        <v>21.2</v>
      </c>
      <c r="S16" s="67">
        <v>20.5</v>
      </c>
      <c r="T16" s="67">
        <v>145.30000000000001</v>
      </c>
    </row>
    <row r="17" spans="1:20" x14ac:dyDescent="0.2">
      <c r="A17" s="2" t="s">
        <v>8</v>
      </c>
      <c r="B17" s="67">
        <v>16.5</v>
      </c>
      <c r="C17" s="67">
        <v>31.4</v>
      </c>
      <c r="D17" s="67">
        <v>23.2</v>
      </c>
      <c r="E17" s="67">
        <v>38.799999999999997</v>
      </c>
      <c r="F17" s="67" t="s">
        <v>144</v>
      </c>
      <c r="G17" s="67">
        <v>11.1</v>
      </c>
      <c r="H17" s="67" t="s">
        <v>145</v>
      </c>
      <c r="I17" s="67">
        <v>56.4</v>
      </c>
      <c r="J17" s="67">
        <v>778.1</v>
      </c>
      <c r="K17" s="67">
        <v>2.4</v>
      </c>
      <c r="L17" s="67">
        <v>19.8</v>
      </c>
      <c r="M17" s="67" t="s">
        <v>146</v>
      </c>
      <c r="N17" s="67">
        <v>10.7</v>
      </c>
      <c r="O17" s="67">
        <v>3</v>
      </c>
      <c r="P17" s="67">
        <v>8.1999999999999993</v>
      </c>
      <c r="Q17" s="67" t="s">
        <v>146</v>
      </c>
      <c r="R17" s="67">
        <v>26.3</v>
      </c>
      <c r="S17" s="67">
        <v>24.9</v>
      </c>
      <c r="T17" s="67">
        <v>195.4</v>
      </c>
    </row>
    <row r="18" spans="1:20" x14ac:dyDescent="0.2">
      <c r="A18" s="2" t="s">
        <v>9</v>
      </c>
      <c r="B18" s="67">
        <v>17.3</v>
      </c>
      <c r="C18" s="67">
        <v>31.1</v>
      </c>
      <c r="D18" s="67">
        <v>23.2</v>
      </c>
      <c r="E18" s="67">
        <v>38.5</v>
      </c>
      <c r="F18" s="67" t="s">
        <v>147</v>
      </c>
      <c r="G18" s="67">
        <v>13.7</v>
      </c>
      <c r="H18" s="67" t="s">
        <v>148</v>
      </c>
      <c r="I18" s="67">
        <v>59.2</v>
      </c>
      <c r="J18" s="67">
        <v>667.5</v>
      </c>
      <c r="K18" s="67">
        <v>2.4</v>
      </c>
      <c r="L18" s="67">
        <v>14</v>
      </c>
      <c r="M18" s="67" t="s">
        <v>149</v>
      </c>
      <c r="N18" s="67">
        <v>39.200000000000003</v>
      </c>
      <c r="O18" s="67">
        <v>8</v>
      </c>
      <c r="P18" s="67">
        <v>23.7</v>
      </c>
      <c r="Q18" s="67" t="s">
        <v>150</v>
      </c>
      <c r="R18" s="67">
        <v>27</v>
      </c>
      <c r="S18" s="67">
        <v>26.3</v>
      </c>
      <c r="T18" s="67">
        <v>174.1</v>
      </c>
    </row>
    <row r="19" spans="1:20" x14ac:dyDescent="0.2">
      <c r="A19" s="2" t="s">
        <v>10</v>
      </c>
      <c r="B19" s="67">
        <v>12.4</v>
      </c>
      <c r="C19" s="67">
        <v>22.3</v>
      </c>
      <c r="D19" s="67">
        <v>16.8</v>
      </c>
      <c r="E19" s="67">
        <v>27.9</v>
      </c>
      <c r="F19" s="67" t="s">
        <v>151</v>
      </c>
      <c r="G19" s="67">
        <v>5.4</v>
      </c>
      <c r="H19" s="67" t="s">
        <v>152</v>
      </c>
      <c r="I19" s="67">
        <v>69.3</v>
      </c>
      <c r="J19" s="67">
        <v>461.3</v>
      </c>
      <c r="K19" s="67">
        <v>2.1</v>
      </c>
      <c r="L19" s="67">
        <v>13.4</v>
      </c>
      <c r="M19" s="67" t="s">
        <v>153</v>
      </c>
      <c r="N19" s="67">
        <v>69.900000000000006</v>
      </c>
      <c r="O19" s="67">
        <v>11</v>
      </c>
      <c r="P19" s="67">
        <v>31.4</v>
      </c>
      <c r="Q19" s="67" t="s">
        <v>154</v>
      </c>
      <c r="R19" s="67">
        <v>18.600000000000001</v>
      </c>
      <c r="S19" s="67">
        <v>19.2</v>
      </c>
      <c r="T19" s="67">
        <v>92.8</v>
      </c>
    </row>
    <row r="20" spans="1:20" x14ac:dyDescent="0.2">
      <c r="A20" s="2" t="s">
        <v>11</v>
      </c>
      <c r="B20" s="67">
        <v>10.8</v>
      </c>
      <c r="C20" s="67">
        <v>18.8</v>
      </c>
      <c r="D20" s="67">
        <v>14.6</v>
      </c>
      <c r="E20" s="67">
        <v>25.9</v>
      </c>
      <c r="F20" s="67" t="s">
        <v>155</v>
      </c>
      <c r="G20" s="67">
        <v>7</v>
      </c>
      <c r="H20" s="67" t="s">
        <v>156</v>
      </c>
      <c r="I20" s="67">
        <v>81.2</v>
      </c>
      <c r="J20" s="67">
        <v>265.7</v>
      </c>
      <c r="K20" s="67">
        <v>1.8</v>
      </c>
      <c r="L20" s="67">
        <v>27.5</v>
      </c>
      <c r="M20" s="67" t="s">
        <v>157</v>
      </c>
      <c r="N20" s="67">
        <v>115.6</v>
      </c>
      <c r="O20" s="67">
        <v>17</v>
      </c>
      <c r="P20" s="67">
        <v>24.7</v>
      </c>
      <c r="Q20" s="67" t="s">
        <v>158</v>
      </c>
      <c r="R20" s="67">
        <v>15.3</v>
      </c>
      <c r="S20" s="67">
        <v>15.8</v>
      </c>
      <c r="T20" s="67">
        <v>51.1</v>
      </c>
    </row>
    <row r="21" spans="1:20" x14ac:dyDescent="0.2">
      <c r="A21" s="2" t="s">
        <v>12</v>
      </c>
      <c r="B21" s="67">
        <v>7.6</v>
      </c>
      <c r="C21" s="67">
        <v>15.3</v>
      </c>
      <c r="D21" s="67">
        <v>11.2</v>
      </c>
      <c r="E21" s="67">
        <v>19.5</v>
      </c>
      <c r="F21" s="67" t="s">
        <v>159</v>
      </c>
      <c r="G21" s="67">
        <v>1.4</v>
      </c>
      <c r="H21" s="67" t="s">
        <v>160</v>
      </c>
      <c r="I21" s="67">
        <v>83.4</v>
      </c>
      <c r="J21" s="67">
        <v>207</v>
      </c>
      <c r="K21" s="67">
        <v>1.9</v>
      </c>
      <c r="L21" s="67">
        <v>17.7</v>
      </c>
      <c r="M21" s="67" t="s">
        <v>161</v>
      </c>
      <c r="N21" s="67">
        <v>21.9</v>
      </c>
      <c r="O21" s="67">
        <v>11</v>
      </c>
      <c r="P21" s="67">
        <v>8.4</v>
      </c>
      <c r="Q21" s="67" t="s">
        <v>162</v>
      </c>
      <c r="R21" s="67">
        <v>11.8</v>
      </c>
      <c r="S21" s="67">
        <v>12.6</v>
      </c>
      <c r="T21" s="67">
        <v>32.4</v>
      </c>
    </row>
    <row r="22" spans="1:20" ht="13.5" thickBot="1" x14ac:dyDescent="0.25">
      <c r="A22" s="28" t="s">
        <v>13</v>
      </c>
      <c r="B22" s="67">
        <v>3.7</v>
      </c>
      <c r="C22" s="67">
        <v>9.6999999999999993</v>
      </c>
      <c r="D22" s="67">
        <v>6.5</v>
      </c>
      <c r="E22" s="67">
        <v>15.8</v>
      </c>
      <c r="F22" s="67" t="s">
        <v>163</v>
      </c>
      <c r="G22" s="67">
        <v>-1.4</v>
      </c>
      <c r="H22" s="67" t="s">
        <v>164</v>
      </c>
      <c r="I22" s="67">
        <v>85.1</v>
      </c>
      <c r="J22" s="67">
        <v>150.19999999999999</v>
      </c>
      <c r="K22" s="67">
        <v>2.4</v>
      </c>
      <c r="L22" s="67">
        <v>22.6</v>
      </c>
      <c r="M22" s="67" t="s">
        <v>165</v>
      </c>
      <c r="N22" s="67">
        <v>44</v>
      </c>
      <c r="O22" s="67">
        <v>17</v>
      </c>
      <c r="P22" s="67">
        <v>15.7</v>
      </c>
      <c r="Q22" s="67" t="s">
        <v>166</v>
      </c>
      <c r="R22" s="67">
        <v>7.5</v>
      </c>
      <c r="S22" s="67">
        <v>8.3000000000000007</v>
      </c>
      <c r="T22" s="67">
        <v>23.8</v>
      </c>
    </row>
    <row r="23" spans="1:20" ht="13.5" thickTop="1" x14ac:dyDescent="0.2">
      <c r="A23" s="69" t="s">
        <v>32</v>
      </c>
      <c r="B23" s="70">
        <v>9.3000000000000007</v>
      </c>
      <c r="C23" s="70">
        <v>19.7</v>
      </c>
      <c r="D23" s="70">
        <v>14</v>
      </c>
      <c r="E23" s="70">
        <v>38.799999999999997</v>
      </c>
      <c r="F23" s="70" t="s">
        <v>144</v>
      </c>
      <c r="G23" s="70">
        <v>-3.4</v>
      </c>
      <c r="H23" s="70" t="s">
        <v>122</v>
      </c>
      <c r="I23" s="70">
        <v>70.7</v>
      </c>
      <c r="J23" s="70">
        <v>5390.6</v>
      </c>
      <c r="K23" s="70">
        <v>2.2000000000000002</v>
      </c>
      <c r="L23" s="70">
        <v>27.5</v>
      </c>
      <c r="M23" s="70" t="s">
        <v>157</v>
      </c>
      <c r="N23" s="70">
        <v>579.1</v>
      </c>
      <c r="O23" s="70">
        <v>135</v>
      </c>
      <c r="P23" s="70">
        <v>31.4</v>
      </c>
      <c r="Q23" s="70" t="s">
        <v>154</v>
      </c>
      <c r="R23" s="70">
        <v>15.3</v>
      </c>
      <c r="S23" s="70">
        <v>15.3</v>
      </c>
      <c r="T23" s="70">
        <v>1112.3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-0.19500000000000001</v>
      </c>
      <c r="G28" s="1" t="s">
        <v>27</v>
      </c>
      <c r="H28" s="46">
        <v>45638</v>
      </c>
      <c r="I28" s="31"/>
      <c r="J28" s="1"/>
    </row>
    <row r="29" spans="1:20" x14ac:dyDescent="0.2">
      <c r="A29" s="1"/>
      <c r="B29" s="1" t="s">
        <v>35</v>
      </c>
      <c r="C29" s="1"/>
      <c r="D29" s="1"/>
      <c r="F29" s="1">
        <v>-1.3320000000000001</v>
      </c>
      <c r="G29" s="1" t="s">
        <v>27</v>
      </c>
      <c r="H29" s="46">
        <v>45313</v>
      </c>
      <c r="I29" s="31"/>
      <c r="J29" s="1"/>
    </row>
    <row r="30" spans="1:20" x14ac:dyDescent="0.2">
      <c r="A30" s="1"/>
      <c r="B30" s="1" t="s">
        <v>36</v>
      </c>
      <c r="C30" s="1"/>
      <c r="D30" s="1"/>
      <c r="F30" s="6">
        <v>324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9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4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1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zoomScaleNormal="100" workbookViewId="0"/>
  </sheetViews>
  <sheetFormatPr baseColWidth="10" defaultRowHeight="12.75" x14ac:dyDescent="0.2"/>
  <cols>
    <col min="2" max="2" width="8" customWidth="1"/>
    <col min="3" max="3" width="6.140625" customWidth="1"/>
    <col min="4" max="4" width="6" bestFit="1" customWidth="1"/>
    <col min="5" max="5" width="6.5703125" customWidth="1"/>
    <col min="6" max="6" width="5.28515625" bestFit="1" customWidth="1"/>
    <col min="7" max="7" width="5.28515625" customWidth="1"/>
    <col min="8" max="8" width="6.42578125" bestFit="1" customWidth="1"/>
    <col min="9" max="10" width="5.7109375" bestFit="1" customWidth="1"/>
    <col min="11" max="11" width="4.5703125" customWidth="1"/>
    <col min="12" max="12" width="7.42578125" bestFit="1" customWidth="1"/>
    <col min="13" max="13" width="5.28515625" customWidth="1"/>
    <col min="14" max="14" width="5.7109375" bestFit="1" customWidth="1"/>
    <col min="15" max="15" width="4.7109375" customWidth="1"/>
    <col min="16" max="16" width="4.7109375" bestFit="1" customWidth="1"/>
    <col min="17" max="21" width="5.140625" customWidth="1"/>
    <col min="22" max="22" width="9.42578125" bestFit="1" customWidth="1"/>
    <col min="23" max="23" width="4.7109375" customWidth="1"/>
  </cols>
  <sheetData>
    <row r="1" spans="1:26" x14ac:dyDescent="0.2">
      <c r="A1" s="1"/>
      <c r="B1" s="2" t="s">
        <v>73</v>
      </c>
      <c r="C1" s="2">
        <v>2005</v>
      </c>
      <c r="D1" s="2" t="s">
        <v>72</v>
      </c>
      <c r="E1" s="49">
        <v>2024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46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21" t="s">
        <v>47</v>
      </c>
      <c r="C3" s="2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52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5"/>
      <c r="O6" s="1"/>
      <c r="P6" s="1"/>
      <c r="Q6" s="1"/>
      <c r="R6" s="1"/>
      <c r="S6" s="1"/>
      <c r="T6" s="1"/>
      <c r="U6" s="1"/>
      <c r="V6" s="1"/>
      <c r="W6" s="1"/>
      <c r="Y6" s="21" t="s">
        <v>78</v>
      </c>
    </row>
    <row r="7" spans="1:26" x14ac:dyDescent="0.2">
      <c r="A7" s="2"/>
      <c r="B7" s="2" t="s">
        <v>56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3"/>
    </row>
    <row r="9" spans="1:26" x14ac:dyDescent="0.2">
      <c r="A9" s="1"/>
      <c r="B9" s="22" t="s">
        <v>14</v>
      </c>
      <c r="C9" s="22"/>
      <c r="D9" s="22" t="s">
        <v>15</v>
      </c>
      <c r="E9" s="22"/>
      <c r="F9" s="22" t="s">
        <v>16</v>
      </c>
      <c r="G9" s="37"/>
      <c r="H9" s="38" t="s">
        <v>17</v>
      </c>
      <c r="I9" s="38" t="s">
        <v>19</v>
      </c>
      <c r="J9" s="22" t="s">
        <v>20</v>
      </c>
      <c r="K9" s="22"/>
      <c r="L9" s="22" t="s">
        <v>21</v>
      </c>
      <c r="M9" s="22"/>
      <c r="N9" s="22" t="s">
        <v>22</v>
      </c>
      <c r="O9" s="22"/>
      <c r="P9" s="22" t="s">
        <v>24</v>
      </c>
      <c r="Q9" s="22"/>
      <c r="R9" s="22" t="s">
        <v>63</v>
      </c>
      <c r="S9" s="22"/>
      <c r="T9" s="22" t="s">
        <v>65</v>
      </c>
      <c r="U9" s="37"/>
      <c r="V9" s="22" t="s">
        <v>48</v>
      </c>
      <c r="W9" s="1"/>
      <c r="Y9" s="38" t="s">
        <v>79</v>
      </c>
      <c r="Z9" s="38" t="s">
        <v>80</v>
      </c>
    </row>
    <row r="10" spans="1:26" x14ac:dyDescent="0.2">
      <c r="A10" s="23"/>
      <c r="B10" s="24" t="s">
        <v>27</v>
      </c>
      <c r="C10" s="39" t="s">
        <v>54</v>
      </c>
      <c r="D10" s="24" t="s">
        <v>27</v>
      </c>
      <c r="E10" s="39" t="s">
        <v>54</v>
      </c>
      <c r="F10" s="24" t="s">
        <v>27</v>
      </c>
      <c r="G10" s="39" t="s">
        <v>54</v>
      </c>
      <c r="H10" s="40" t="s">
        <v>55</v>
      </c>
      <c r="I10" s="40" t="s">
        <v>55</v>
      </c>
      <c r="J10" s="24" t="s">
        <v>28</v>
      </c>
      <c r="K10" s="39" t="s">
        <v>54</v>
      </c>
      <c r="L10" s="24" t="s">
        <v>29</v>
      </c>
      <c r="M10" s="39" t="s">
        <v>54</v>
      </c>
      <c r="N10" s="24" t="s">
        <v>30</v>
      </c>
      <c r="O10" s="39" t="s">
        <v>54</v>
      </c>
      <c r="P10" s="24" t="s">
        <v>31</v>
      </c>
      <c r="Q10" s="39" t="s">
        <v>54</v>
      </c>
      <c r="R10" s="39"/>
      <c r="S10" s="39" t="s">
        <v>54</v>
      </c>
      <c r="T10" s="24" t="s">
        <v>27</v>
      </c>
      <c r="U10" s="39" t="s">
        <v>54</v>
      </c>
      <c r="V10" s="24" t="s">
        <v>31</v>
      </c>
      <c r="W10" s="39" t="s">
        <v>54</v>
      </c>
      <c r="Y10" s="52" t="s">
        <v>81</v>
      </c>
      <c r="Z10" s="52" t="s">
        <v>81</v>
      </c>
    </row>
    <row r="11" spans="1:26" x14ac:dyDescent="0.2">
      <c r="A11" s="2" t="s">
        <v>2</v>
      </c>
      <c r="B11" s="5">
        <f>AVERAGE('2005:2024'!B11)</f>
        <v>2.4254736135388524</v>
      </c>
      <c r="C11" s="41">
        <f>STDEV('2005:2024'!B11)/SQRT(1+E$1-C$1)</f>
        <v>0.22028562080099603</v>
      </c>
      <c r="D11" s="5">
        <f>AVERAGE('2005:2024'!C11)</f>
        <v>9.2877802200858106</v>
      </c>
      <c r="E11" s="41">
        <f>STDEV('2005:2024'!C11)/SQRT(1+E$1-C$1)</f>
        <v>0.31359347069256555</v>
      </c>
      <c r="F11" s="5">
        <f>AVERAGE('2005:2024'!D11)</f>
        <v>5.6892932686450557</v>
      </c>
      <c r="G11" s="41">
        <f>STDEV('2005:2024'!D11)/SQRT(1+E$1-C$1)</f>
        <v>0.24127695924738307</v>
      </c>
      <c r="H11" s="5">
        <f>MAX('2005:2024'!E11)</f>
        <v>20.6</v>
      </c>
      <c r="I11" s="5">
        <f>MIN('2005:2024'!G11)</f>
        <v>-5.92</v>
      </c>
      <c r="J11" s="5">
        <f>AVERAGE('2005:2024'!I11)</f>
        <v>79.069493930988841</v>
      </c>
      <c r="K11" s="41">
        <f>STDEV('2005:2024'!I11)/SQRT(1+E$1-C$1)</f>
        <v>0.75884849256003184</v>
      </c>
      <c r="L11" s="5">
        <f>AVERAGE('2005:2024'!J11)</f>
        <v>190.9315</v>
      </c>
      <c r="M11" s="41">
        <f>STDEV('2005:2024'!J11)/SQRT(1+E$1-C$1)</f>
        <v>5.3314292990766257</v>
      </c>
      <c r="N11" s="5">
        <f>AVERAGE('2005:2024'!K11)</f>
        <v>2.7484896457373269</v>
      </c>
      <c r="O11" s="42">
        <f>STDEV('2005:2024'!K11)/SQRT(1+E$1-C$1)</f>
        <v>0.10045914693714746</v>
      </c>
      <c r="P11" s="5">
        <f>AVERAGE('2005:2024'!N11)</f>
        <v>41.213799999999999</v>
      </c>
      <c r="Q11" s="41">
        <f>STDEV('2005:2024'!N11)/SQRT(1+E$1-C$1)</f>
        <v>5.9143889356471364</v>
      </c>
      <c r="R11" s="5">
        <f>AVERAGE('2005:2024'!O11)</f>
        <v>13.8</v>
      </c>
      <c r="S11" s="41">
        <f>STDEV('2005:2024'!O11)/SQRT(1+E$1-C$1)</f>
        <v>0.93920459068186746</v>
      </c>
      <c r="T11" s="5">
        <f>AVERAGE('2005:2024'!R11)</f>
        <v>5.299294620345357</v>
      </c>
      <c r="U11" s="41">
        <f>STDEV('2005:2024'!R11)/SQRT(1+E$1-C$1)</f>
        <v>0.18869834185099196</v>
      </c>
      <c r="V11" s="5">
        <f>AVERAGE('2005:2024'!S11)</f>
        <v>29.399222385601565</v>
      </c>
      <c r="W11" s="41">
        <f>STDEV('2005:2024'!S11)/SQRT(1+E$1-C$1)</f>
        <v>2.0456550991434104</v>
      </c>
      <c r="Y11">
        <f>MAX('2005:2024'!N11)</f>
        <v>115.34200000000001</v>
      </c>
      <c r="Z11">
        <f>MIN('2005:2024'!N11)</f>
        <v>10.11</v>
      </c>
    </row>
    <row r="12" spans="1:26" x14ac:dyDescent="0.2">
      <c r="A12" s="2" t="s">
        <v>3</v>
      </c>
      <c r="B12" s="5">
        <f>AVERAGE('2005:2024'!B12)</f>
        <v>2.7690129926108371</v>
      </c>
      <c r="C12" s="41">
        <f>STDEV('2005:2024'!B12)/SQRT(1+E$1-C$1)</f>
        <v>0.33461632615685311</v>
      </c>
      <c r="D12" s="5">
        <f>AVERAGE('2005:2024'!C12)</f>
        <v>11.152067302955663</v>
      </c>
      <c r="E12" s="41">
        <f>STDEV('2005:2024'!C12)/SQRT(1+E$1-C$1)</f>
        <v>0.54309271414028704</v>
      </c>
      <c r="F12" s="5">
        <f>AVERAGE('2005:2024'!D12)</f>
        <v>6.6928254528427757</v>
      </c>
      <c r="G12" s="41">
        <f>STDEV('2005:2024'!D12)/SQRT(1+E$1-C$1)</f>
        <v>0.40561943191306166</v>
      </c>
      <c r="H12" s="5">
        <f>MAX('2005:2024'!E12)</f>
        <v>21.7</v>
      </c>
      <c r="I12" s="5">
        <f>MIN('2005:2024'!G12)</f>
        <v>-7.37</v>
      </c>
      <c r="J12" s="5">
        <f>AVERAGE('2005:2024'!I12)</f>
        <v>74.176315016933501</v>
      </c>
      <c r="K12" s="41">
        <f>STDEV('2005:2024'!I12)/SQRT(1+E$1-C$1)</f>
        <v>0.9655954751517688</v>
      </c>
      <c r="L12" s="5">
        <f>AVERAGE('2005:2024'!J12)</f>
        <v>259.21324999999996</v>
      </c>
      <c r="M12" s="41">
        <f>STDEV('2005:2024'!J12)/SQRT(1+E$1-C$1)</f>
        <v>8.1341469603780379</v>
      </c>
      <c r="N12" s="5">
        <f>AVERAGE('2005:2024'!K12)</f>
        <v>2.7449011609708536</v>
      </c>
      <c r="O12" s="41">
        <f>STDEV('2005:2024'!K12)/SQRT(1+E$1-C$1)</f>
        <v>9.5372351990362106E-2</v>
      </c>
      <c r="P12" s="5">
        <f>AVERAGE('2005:2024'!N12)</f>
        <v>37.814099999999996</v>
      </c>
      <c r="Q12" s="41">
        <f>STDEV('2005:2024'!N12)/SQRT(1+E$1-C$1)</f>
        <v>5.8725566771032058</v>
      </c>
      <c r="R12" s="5">
        <f>AVERAGE('2005:2024'!O12)</f>
        <v>11.7</v>
      </c>
      <c r="S12" s="41">
        <f>STDEV('2005:2024'!O12)/SQRT(1+E$1-C$1)</f>
        <v>1.2032849774023213</v>
      </c>
      <c r="T12" s="5">
        <f>AVERAGE('2005:2024'!R12)</f>
        <v>6.200370919283662</v>
      </c>
      <c r="U12" s="41">
        <f>STDEV('2005:2024'!R12)/SQRT(1+E$1-C$1)</f>
        <v>0.30853283948174542</v>
      </c>
      <c r="V12" s="5">
        <f>AVERAGE('2005:2024'!S12)</f>
        <v>39.274976648379464</v>
      </c>
      <c r="W12" s="41">
        <f>STDEV('2005:2024'!S12)/SQRT(1+E$1-C$1)</f>
        <v>2.7322866598899793</v>
      </c>
      <c r="Y12">
        <f>MAX('2005:2024'!N12)</f>
        <v>99.6</v>
      </c>
      <c r="Z12">
        <f>MIN('2005:2024'!N12)</f>
        <v>4.6459999999999999</v>
      </c>
    </row>
    <row r="13" spans="1:26" x14ac:dyDescent="0.2">
      <c r="A13" s="2" t="s">
        <v>4</v>
      </c>
      <c r="B13" s="5">
        <f>AVERAGE('2005:2024'!B13)</f>
        <v>4.7878129032258059</v>
      </c>
      <c r="C13" s="41">
        <f>STDEV('2005:2024'!B13)/SQRT(1+E$1-C$1)</f>
        <v>0.16471549748747766</v>
      </c>
      <c r="D13" s="5">
        <f>AVERAGE('2005:2024'!C13)</f>
        <v>14.574699999999998</v>
      </c>
      <c r="E13" s="41">
        <f>STDEV('2005:2024'!C13)/SQRT(1+E$1-C$1)</f>
        <v>0.39422673582645218</v>
      </c>
      <c r="F13" s="5">
        <f>AVERAGE('2005:2024'!D13)</f>
        <v>9.3082093750000006</v>
      </c>
      <c r="G13" s="41">
        <f>STDEV('2005:2024'!D13)/SQRT(1+E$1-C$1)</f>
        <v>0.25236387786822118</v>
      </c>
      <c r="H13" s="5">
        <f>MAX('2005:2024'!E13)</f>
        <v>27.21</v>
      </c>
      <c r="I13" s="5">
        <f>MIN('2005:2024'!G13)</f>
        <v>-7.04</v>
      </c>
      <c r="J13" s="5">
        <f>AVERAGE('2005:2024'!I13)</f>
        <v>68.191727822580631</v>
      </c>
      <c r="K13" s="41">
        <f>STDEV('2005:2024'!I13)/SQRT(1+E$1-C$1)</f>
        <v>1.3050692538628328</v>
      </c>
      <c r="L13" s="5">
        <f>AVERAGE('2005:2024'!J13)</f>
        <v>432.24390000000005</v>
      </c>
      <c r="M13" s="41">
        <f>STDEV('2005:2024'!J13)/SQRT(1+E$1-C$1)</f>
        <v>12.653671487358892</v>
      </c>
      <c r="N13" s="5">
        <f>AVERAGE('2005:2024'!K13)</f>
        <v>2.7971915658602158</v>
      </c>
      <c r="O13" s="41">
        <f>STDEV('2005:2024'!K13)/SQRT(1+E$1-C$1)</f>
        <v>6.4565212664163485E-2</v>
      </c>
      <c r="P13" s="5">
        <f>AVERAGE('2005:2024'!N13)</f>
        <v>44.461199999999998</v>
      </c>
      <c r="Q13" s="41">
        <f>STDEV('2005:2024'!N13)/SQRT(1+E$1-C$1)</f>
        <v>6.9335289145154002</v>
      </c>
      <c r="R13" s="5">
        <f>AVERAGE('2005:2024'!O13)</f>
        <v>12.2</v>
      </c>
      <c r="S13" s="41">
        <f>STDEV('2005:2024'!O13)/SQRT(1+E$1-C$1)</f>
        <v>1.0920767275916869</v>
      </c>
      <c r="T13" s="5">
        <f>AVERAGE('2005:2024'!R13)</f>
        <v>8.9278607862903208</v>
      </c>
      <c r="U13" s="41">
        <f>STDEV('2005:2024'!R13)/SQRT(1+E$1-C$1)</f>
        <v>0.21949395916584941</v>
      </c>
      <c r="V13" s="5">
        <f>AVERAGE('2005:2024'!S13)</f>
        <v>69.367029168956762</v>
      </c>
      <c r="W13" s="41">
        <f>STDEV('2005:2024'!S13)/SQRT(1+E$1-C$1)</f>
        <v>5.1194987516164039</v>
      </c>
      <c r="Y13">
        <f>MAX('2005:2024'!N13)</f>
        <v>100.59600000000002</v>
      </c>
      <c r="Z13">
        <f>MIN('2005:2024'!N13)</f>
        <v>5.8580000000000005</v>
      </c>
    </row>
    <row r="14" spans="1:26" x14ac:dyDescent="0.2">
      <c r="A14" s="2" t="s">
        <v>5</v>
      </c>
      <c r="B14" s="5">
        <f>AVERAGE('2005:2024'!B14)</f>
        <v>7.1069200000000006</v>
      </c>
      <c r="C14" s="41">
        <f>STDEV('2005:2024'!B14)/SQRT(1+E$1-C$1)</f>
        <v>0.2531074181204529</v>
      </c>
      <c r="D14" s="5">
        <f>AVERAGE('2005:2024'!C14)</f>
        <v>17.654505000000004</v>
      </c>
      <c r="E14" s="41">
        <f>STDEV('2005:2024'!C14)/SQRT(1+E$1-C$1)</f>
        <v>0.38425940460950064</v>
      </c>
      <c r="F14" s="5">
        <f>AVERAGE('2005:2024'!D14)</f>
        <v>12.001791887077292</v>
      </c>
      <c r="G14" s="41">
        <f>STDEV('2005:2024'!D14)/SQRT(1+E$1-C$1)</f>
        <v>0.29442521705465619</v>
      </c>
      <c r="H14" s="5">
        <f>MAX('2005:2024'!E14)</f>
        <v>29.35</v>
      </c>
      <c r="I14" s="5">
        <f>MIN('2005:2024'!G14)</f>
        <v>-1.8080000000000001</v>
      </c>
      <c r="J14" s="5">
        <f>AVERAGE('2005:2024'!I14)</f>
        <v>67.17748240187197</v>
      </c>
      <c r="K14" s="41">
        <f>STDEV('2005:2024'!I14)/SQRT(1+E$1-C$1)</f>
        <v>1.3313095105256323</v>
      </c>
      <c r="L14" s="5">
        <f>AVERAGE('2005:2024'!J14)</f>
        <v>530.04654999999991</v>
      </c>
      <c r="M14" s="41">
        <f>STDEV('2005:2024'!J14)/SQRT(1+E$1-C$1)</f>
        <v>13.648356593855173</v>
      </c>
      <c r="N14" s="5">
        <f>AVERAGE('2005:2024'!K14)</f>
        <v>2.5653807804951687</v>
      </c>
      <c r="O14" s="41">
        <f>STDEV('2005:2024'!K14)/SQRT(1+E$1-C$1)</f>
        <v>5.9338047022034796E-2</v>
      </c>
      <c r="P14" s="5">
        <f>AVERAGE('2005:2024'!N14)</f>
        <v>45.5276</v>
      </c>
      <c r="Q14" s="41">
        <f>STDEV('2005:2024'!N14)/SQRT(1+E$1-C$1)</f>
        <v>4.8621491990357715</v>
      </c>
      <c r="R14" s="5">
        <f>AVERAGE('2005:2024'!O14)</f>
        <v>13</v>
      </c>
      <c r="S14" s="41">
        <f>STDEV('2005:2024'!O14)/SQRT(1+E$1-C$1)</f>
        <v>1.1144977627424357</v>
      </c>
      <c r="T14" s="5">
        <f>AVERAGE('2005:2024'!R14)</f>
        <v>12.530563155193239</v>
      </c>
      <c r="U14" s="41">
        <f>STDEV('2005:2024'!R14)/SQRT(1+E$1-C$1)</f>
        <v>0.31798331255212764</v>
      </c>
      <c r="V14" s="5">
        <f>AVERAGE('2005:2024'!S14)</f>
        <v>87.784955515491191</v>
      </c>
      <c r="W14" s="41">
        <f>STDEV('2005:2024'!S14)/SQRT(1+E$1-C$1)</f>
        <v>6.1284367499681087</v>
      </c>
      <c r="Y14">
        <f>MAX('2005:2024'!N14)</f>
        <v>86.052000000000007</v>
      </c>
      <c r="Z14">
        <f>MIN('2005:2024'!N14)</f>
        <v>5.6560000000000006</v>
      </c>
    </row>
    <row r="15" spans="1:26" x14ac:dyDescent="0.2">
      <c r="A15" s="2" t="s">
        <v>6</v>
      </c>
      <c r="B15" s="5">
        <f>AVERAGE('2005:2024'!B15)</f>
        <v>10.099051612903228</v>
      </c>
      <c r="C15" s="41">
        <f>STDEV('2005:2024'!B15)/SQRT(1+E$1-C$1)</f>
        <v>0.28788387228992096</v>
      </c>
      <c r="D15" s="5">
        <f>AVERAGE('2005:2024'!C15)</f>
        <v>21.657177419354834</v>
      </c>
      <c r="E15" s="41">
        <f>STDEV('2005:2024'!C15)/SQRT(1+E$1-C$1)</f>
        <v>0.46931833467050926</v>
      </c>
      <c r="F15" s="5">
        <f>AVERAGE('2005:2024'!D15)</f>
        <v>15.472671767044153</v>
      </c>
      <c r="G15" s="41">
        <f>STDEV('2005:2024'!D15)/SQRT(1+E$1-C$1)</f>
        <v>0.36685806373645474</v>
      </c>
      <c r="H15" s="5">
        <f>MAX('2005:2024'!E15)</f>
        <v>34.19</v>
      </c>
      <c r="I15" s="5">
        <f>MIN('2005:2024'!G15)</f>
        <v>0</v>
      </c>
      <c r="J15" s="5">
        <f>AVERAGE('2005:2024'!I15)</f>
        <v>64.07014751296424</v>
      </c>
      <c r="K15" s="41">
        <f>STDEV('2005:2024'!I15)/SQRT(1+E$1-C$1)</f>
        <v>1.1514456651772305</v>
      </c>
      <c r="L15" s="5">
        <f>AVERAGE('2005:2024'!J15)</f>
        <v>659.43359999999996</v>
      </c>
      <c r="M15" s="41">
        <f>STDEV('2005:2024'!J15)/SQRT(1+E$1-C$1)</f>
        <v>12.303161267140371</v>
      </c>
      <c r="N15" s="5">
        <f>AVERAGE('2005:2024'!K15)</f>
        <v>2.4373390764413183</v>
      </c>
      <c r="O15" s="41">
        <f>STDEV('2005:2024'!K15)/SQRT(1+E$1-C$1)</f>
        <v>5.7111166525890329E-2</v>
      </c>
      <c r="P15" s="5">
        <f>AVERAGE('2005:2024'!N15)</f>
        <v>47.297000000000004</v>
      </c>
      <c r="Q15" s="41">
        <f>STDEV('2005:2024'!N15)/SQRT(1+E$1-C$1)</f>
        <v>9.5191980516936621</v>
      </c>
      <c r="R15" s="5">
        <f>AVERAGE('2005:2024'!O15)</f>
        <v>11.6</v>
      </c>
      <c r="S15" s="41">
        <f>STDEV('2005:2024'!O15)/SQRT(1+E$1-C$1)</f>
        <v>1.0062959698554739</v>
      </c>
      <c r="T15" s="5">
        <f>AVERAGE('2005:2024'!R15)</f>
        <v>16.810544438248304</v>
      </c>
      <c r="U15" s="41">
        <f>STDEV('2005:2024'!R15)/SQRT(1+E$1-C$1)</f>
        <v>0.44750361548948403</v>
      </c>
      <c r="V15" s="5">
        <f>AVERAGE('2005:2024'!S15)</f>
        <v>121.88226266326676</v>
      </c>
      <c r="W15" s="41">
        <f>STDEV('2005:2024'!S15)/SQRT(1+E$1-C$1)</f>
        <v>8.7086516858664549</v>
      </c>
      <c r="Y15">
        <f>MAX('2005:2024'!N15)</f>
        <v>196.95</v>
      </c>
      <c r="Z15">
        <f>MIN('2005:2024'!N15)</f>
        <v>2.6259999999999999</v>
      </c>
    </row>
    <row r="16" spans="1:26" x14ac:dyDescent="0.2">
      <c r="A16" s="2" t="s">
        <v>7</v>
      </c>
      <c r="B16" s="5">
        <f>AVERAGE('2005:2024'!B16)</f>
        <v>13.828073333333332</v>
      </c>
      <c r="C16" s="41">
        <f>STDEV('2005:2024'!B16)/SQRT(1+E$1-C$1)</f>
        <v>0.24341572192829145</v>
      </c>
      <c r="D16" s="5">
        <f>AVERAGE('2005:2024'!C16)</f>
        <v>26.418866666666666</v>
      </c>
      <c r="E16" s="41">
        <f>STDEV('2005:2024'!C16)/SQRT(1+E$1-C$1)</f>
        <v>0.45381419569084247</v>
      </c>
      <c r="F16" s="5">
        <f>AVERAGE('2005:2024'!D16)</f>
        <v>19.529791215277779</v>
      </c>
      <c r="G16" s="41">
        <f>STDEV('2005:2024'!D16)/SQRT(1+E$1-C$1)</f>
        <v>0.31696057239717373</v>
      </c>
      <c r="H16" s="5">
        <f>MAX('2005:2024'!E16)</f>
        <v>40.869999999999997</v>
      </c>
      <c r="I16" s="5">
        <f>MIN('2005:2024'!G16)</f>
        <v>6.5010000000000003</v>
      </c>
      <c r="J16" s="5">
        <f>AVERAGE('2005:2024'!I16)</f>
        <v>62.034988990100487</v>
      </c>
      <c r="K16" s="41">
        <f>STDEV('2005:2024'!I16)/SQRT(1+E$1-C$1)</f>
        <v>1.2235399472478914</v>
      </c>
      <c r="L16" s="5">
        <f>AVERAGE('2005:2024'!J16)</f>
        <v>704.49849999999992</v>
      </c>
      <c r="M16" s="41">
        <f>STDEV('2005:2024'!J16)/SQRT(1+E$1-C$1)</f>
        <v>10.045625369310084</v>
      </c>
      <c r="N16" s="5">
        <f>AVERAGE('2005:2024'!K16)</f>
        <v>2.3384498263888891</v>
      </c>
      <c r="O16" s="41">
        <f>STDEV('2005:2024'!K16)/SQRT(1+E$1-C$1)</f>
        <v>3.9887382400925271E-2</v>
      </c>
      <c r="P16" s="5">
        <f>AVERAGE('2005:2024'!N16)</f>
        <v>52.5501</v>
      </c>
      <c r="Q16" s="41">
        <f>STDEV('2005:2024'!N16)/SQRT(1+E$1-C$1)</f>
        <v>6.956784970501066</v>
      </c>
      <c r="R16" s="5">
        <f>AVERAGE('2005:2024'!O16)</f>
        <v>9</v>
      </c>
      <c r="S16" s="41">
        <f>STDEV('2005:2024'!O16)/SQRT(1+E$1-C$1)</f>
        <v>0.61984717980788573</v>
      </c>
      <c r="T16" s="5">
        <f>AVERAGE('2005:2024'!R16)</f>
        <v>21.475364722222217</v>
      </c>
      <c r="U16" s="41">
        <f>STDEV('2005:2024'!R16)/SQRT(1+E$1-C$1)</f>
        <v>0.57946304250332503</v>
      </c>
      <c r="V16" s="5">
        <f>AVERAGE('2005:2024'!S16)</f>
        <v>145.9374312338779</v>
      </c>
      <c r="W16" s="41">
        <f>STDEV('2005:2024'!S16)/SQRT(1+E$1-C$1)</f>
        <v>10.290856707387762</v>
      </c>
      <c r="Y16">
        <f>MAX('2005:2024'!N16)</f>
        <v>120.994</v>
      </c>
      <c r="Z16">
        <f>MIN('2005:2024'!N16)</f>
        <v>2.6260000000000003</v>
      </c>
    </row>
    <row r="17" spans="1:26" x14ac:dyDescent="0.2">
      <c r="A17" s="2" t="s">
        <v>8</v>
      </c>
      <c r="B17" s="5">
        <f>AVERAGE('2005:2024'!B17)</f>
        <v>15.838112903225806</v>
      </c>
      <c r="C17" s="41">
        <f>STDEV('2005:2024'!B17)/SQRT(1+E$1-C$1)</f>
        <v>0.23331057299363281</v>
      </c>
      <c r="D17" s="5">
        <f>AVERAGE('2005:2024'!C17)</f>
        <v>29.622435483870969</v>
      </c>
      <c r="E17" s="41">
        <f>STDEV('2005:2024'!C17)/SQRT(1+E$1-C$1)</f>
        <v>0.3435983906116104</v>
      </c>
      <c r="F17" s="5">
        <f>AVERAGE('2005:2024'!D17)</f>
        <v>22.01440228494624</v>
      </c>
      <c r="G17" s="41">
        <f>STDEV('2005:2024'!D17)/SQRT(1+E$1-C$1)</f>
        <v>0.26816069859199509</v>
      </c>
      <c r="H17" s="5">
        <f>MAX('2005:2024'!E17)</f>
        <v>40.46</v>
      </c>
      <c r="I17" s="5">
        <f>MIN('2005:2024'!G17)</f>
        <v>8.1300000000000008</v>
      </c>
      <c r="J17" s="5">
        <f>AVERAGE('2005:2024'!I17)</f>
        <v>57.948584442204307</v>
      </c>
      <c r="K17" s="41">
        <f>STDEV('2005:2024'!I17)/SQRT(1+E$1-C$1)</f>
        <v>1.0187219923037074</v>
      </c>
      <c r="L17" s="5">
        <f>AVERAGE('2005:2024'!J17)</f>
        <v>776.80700000000002</v>
      </c>
      <c r="M17" s="41">
        <f>STDEV('2005:2024'!J17)/SQRT(1+E$1-C$1)</f>
        <v>7.091523321618042</v>
      </c>
      <c r="N17" s="5">
        <f>AVERAGE('2005:2024'!K17)</f>
        <v>2.3902400873655911</v>
      </c>
      <c r="O17" s="41">
        <f>STDEV('2005:2024'!K17)/SQRT(1+E$1-C$1)</f>
        <v>4.7749531645991022E-2</v>
      </c>
      <c r="P17" s="5">
        <f>AVERAGE('2005:2024'!N17)</f>
        <v>23.3155</v>
      </c>
      <c r="Q17" s="41">
        <f>STDEV('2005:2024'!N17)/SQRT(1+E$1-C$1)</f>
        <v>5.9289718659175747</v>
      </c>
      <c r="R17" s="5">
        <f>AVERAGE('2005:2024'!O17)</f>
        <v>5.0999999999999996</v>
      </c>
      <c r="S17" s="41">
        <f>STDEV('2005:2024'!O17)/SQRT(1+E$1-C$1)</f>
        <v>0.59338458284479767</v>
      </c>
      <c r="T17" s="5">
        <f>AVERAGE('2005:2024'!R17)</f>
        <v>25.103528629032258</v>
      </c>
      <c r="U17" s="41">
        <f>STDEV('2005:2024'!R17)/SQRT(1+E$1-C$1)</f>
        <v>0.53031890218125088</v>
      </c>
      <c r="V17" s="5">
        <f>AVERAGE('2005:2024'!S17)</f>
        <v>168.84973249747051</v>
      </c>
      <c r="W17" s="41">
        <f>STDEV('2005:2024'!S17)/SQRT(1+E$1-C$1)</f>
        <v>11.269015294057382</v>
      </c>
      <c r="Y17">
        <f>MAX('2005:2024'!N17)</f>
        <v>117.76400000000002</v>
      </c>
      <c r="Z17">
        <f>MIN('2005:2024'!N17)</f>
        <v>0.2</v>
      </c>
    </row>
    <row r="18" spans="1:26" x14ac:dyDescent="0.2">
      <c r="A18" s="2" t="s">
        <v>9</v>
      </c>
      <c r="B18" s="5">
        <f>AVERAGE('2005:2024'!B18)</f>
        <v>15.784403225806452</v>
      </c>
      <c r="C18" s="41">
        <f>STDEV('2005:2024'!B18)/SQRT(1+E$1-C$1)</f>
        <v>0.2054633928528824</v>
      </c>
      <c r="D18" s="5">
        <f>AVERAGE('2005:2024'!C18)</f>
        <v>29.302403225806451</v>
      </c>
      <c r="E18" s="41">
        <f>STDEV('2005:2024'!C18)/SQRT(1+E$1-C$1)</f>
        <v>0.35096989731046319</v>
      </c>
      <c r="F18" s="5">
        <f>AVERAGE('2005:2024'!D18)</f>
        <v>21.842273118279564</v>
      </c>
      <c r="G18" s="41">
        <f>STDEV('2005:2024'!D18)/SQRT(1+E$1-C$1)</f>
        <v>0.26052869180496835</v>
      </c>
      <c r="H18" s="5">
        <f>MAX('2005:2024'!E18)</f>
        <v>41.06</v>
      </c>
      <c r="I18" s="5">
        <f>MIN('2005:2024'!G18)</f>
        <v>7.79</v>
      </c>
      <c r="J18" s="5">
        <f>AVERAGE('2005:2024'!I18)</f>
        <v>57.578869455645169</v>
      </c>
      <c r="K18" s="41">
        <f>STDEV('2005:2024'!I18)/SQRT(1+E$1-C$1)</f>
        <v>0.60691665604685241</v>
      </c>
      <c r="L18" s="5">
        <f>AVERAGE('2005:2024'!J18)</f>
        <v>682.72655000000009</v>
      </c>
      <c r="M18" s="41">
        <f>STDEV('2005:2024'!J18)/SQRT(1+E$1-C$1)</f>
        <v>7.3190409658912747</v>
      </c>
      <c r="N18" s="5">
        <f>AVERAGE('2005:2024'!K18)</f>
        <v>2.3257102150537636</v>
      </c>
      <c r="O18" s="41">
        <f>STDEV('2005:2024'!K18)/SQRT(1+E$1-C$1)</f>
        <v>3.3691291171219842E-2</v>
      </c>
      <c r="P18" s="5">
        <f>AVERAGE('2005:2024'!N18)</f>
        <v>13.9345</v>
      </c>
      <c r="Q18" s="41">
        <f>STDEV('2005:2024'!N18)/SQRT(1+E$1-C$1)</f>
        <v>2.7326613820499919</v>
      </c>
      <c r="R18" s="5">
        <f>AVERAGE('2005:2024'!O18)</f>
        <v>4.95</v>
      </c>
      <c r="S18" s="41">
        <f>STDEV('2005:2024'!O18)/SQRT(1+E$1-C$1)</f>
        <v>0.67463440391620133</v>
      </c>
      <c r="T18" s="5">
        <f>AVERAGE('2005:2024'!R18)</f>
        <v>25.141024126344085</v>
      </c>
      <c r="U18" s="41">
        <f>STDEV('2005:2024'!R18)/SQRT(1+E$1-C$1)</f>
        <v>0.40793417405201082</v>
      </c>
      <c r="V18" s="5">
        <f>AVERAGE('2005:2024'!S18)</f>
        <v>150.64654240321093</v>
      </c>
      <c r="W18" s="41">
        <f>STDEV('2005:2024'!S18)/SQRT(1+E$1-C$1)</f>
        <v>9.6465886411411113</v>
      </c>
      <c r="Y18">
        <f>MAX('2005:2024'!N18)</f>
        <v>39.200000000000003</v>
      </c>
      <c r="Z18">
        <f>MIN('2005:2024'!N18)</f>
        <v>0</v>
      </c>
    </row>
    <row r="19" spans="1:26" x14ac:dyDescent="0.2">
      <c r="A19" s="2" t="s">
        <v>10</v>
      </c>
      <c r="B19" s="5">
        <f>AVERAGE('2005:2024'!B19)</f>
        <v>13.216990000000001</v>
      </c>
      <c r="C19" s="41">
        <f>STDEV('2005:2024'!B19)/SQRT(1+E$1-C$1)</f>
        <v>0.23119452481552946</v>
      </c>
      <c r="D19" s="5">
        <f>AVERAGE('2005:2024'!C19)</f>
        <v>24.971250000000005</v>
      </c>
      <c r="E19" s="41">
        <f>STDEV('2005:2024'!C19)/SQRT(1+E$1-C$1)</f>
        <v>0.31921340537720927</v>
      </c>
      <c r="F19" s="5">
        <f>AVERAGE('2005:2024'!D19)</f>
        <v>18.5556796875</v>
      </c>
      <c r="G19" s="41">
        <f>STDEV('2005:2024'!D19)/SQRT(1+E$1-C$1)</f>
        <v>0.2541997718012371</v>
      </c>
      <c r="H19" s="5">
        <f>MAX('2005:2024'!E19)</f>
        <v>36.4</v>
      </c>
      <c r="I19" s="5">
        <f>MIN('2005:2024'!G19)</f>
        <v>0</v>
      </c>
      <c r="J19" s="5">
        <f>AVERAGE('2005:2024'!I19)</f>
        <v>63.958309861111104</v>
      </c>
      <c r="K19" s="41">
        <f>STDEV('2005:2024'!I19)/SQRT(1+E$1-C$1)</f>
        <v>0.99313069013120037</v>
      </c>
      <c r="L19" s="5">
        <f>AVERAGE('2005:2024'!J19)</f>
        <v>495.42175319999996</v>
      </c>
      <c r="M19" s="41">
        <f>STDEV('2005:2024'!J19)/SQRT(1+E$1-C$1)</f>
        <v>6.0249830721111559</v>
      </c>
      <c r="N19" s="5">
        <f>AVERAGE('2005:2024'!K19)</f>
        <v>2.0616645833333331</v>
      </c>
      <c r="O19" s="41">
        <f>STDEV('2005:2024'!K19)/SQRT(1+E$1-C$1)</f>
        <v>4.8838600110862017E-2</v>
      </c>
      <c r="P19" s="5">
        <f>AVERAGE('2005:2024'!N19)</f>
        <v>31.221899999999998</v>
      </c>
      <c r="Q19" s="41">
        <f>STDEV('2005:2024'!N19)/SQRT(1+E$1-C$1)</f>
        <v>4.9561936529749806</v>
      </c>
      <c r="R19" s="5">
        <f>AVERAGE('2005:2024'!O19)</f>
        <v>7.65</v>
      </c>
      <c r="S19" s="41">
        <f>STDEV('2005:2024'!O19)/SQRT(1+E$1-C$1)</f>
        <v>0.61247986003408172</v>
      </c>
      <c r="T19" s="5">
        <f>AVERAGE('2005:2024'!R19)</f>
        <v>20.843307986111114</v>
      </c>
      <c r="U19" s="41">
        <f>STDEV('2005:2024'!R19)/SQRT(1+E$1-C$1)</f>
        <v>0.27233942538281358</v>
      </c>
      <c r="V19" s="5">
        <f>AVERAGE('2005:2024'!S19)</f>
        <v>100.71339626150757</v>
      </c>
      <c r="W19" s="41">
        <f>STDEV('2005:2024'!S19)/SQRT(1+E$1-C$1)</f>
        <v>6.354788027337845</v>
      </c>
      <c r="Y19">
        <f>MAX('2005:2024'!N19)</f>
        <v>73.321999999999974</v>
      </c>
      <c r="Z19">
        <f>MIN('2005:2024'!N19)</f>
        <v>2.6260000000000003</v>
      </c>
    </row>
    <row r="20" spans="1:26" x14ac:dyDescent="0.2">
      <c r="A20" s="2" t="s">
        <v>11</v>
      </c>
      <c r="B20" s="5">
        <f>AVERAGE('2005:2024'!B20)</f>
        <v>9.9925887096774222</v>
      </c>
      <c r="C20" s="41">
        <f>STDEV('2005:2024'!B20)/SQRT(1+E$1-C$1)</f>
        <v>0.28497919361882018</v>
      </c>
      <c r="D20" s="5">
        <f>AVERAGE('2005:2024'!C20)</f>
        <v>20.227854838709682</v>
      </c>
      <c r="E20" s="41">
        <f>STDEV('2005:2024'!C20)/SQRT(1+E$1-C$1)</f>
        <v>0.41852441892372949</v>
      </c>
      <c r="F20" s="5">
        <f>AVERAGE('2005:2024'!D20)</f>
        <v>14.659360571808511</v>
      </c>
      <c r="G20" s="41">
        <f>STDEV('2005:2024'!D20)/SQRT(1+E$1-C$1)</f>
        <v>0.32183014291335499</v>
      </c>
      <c r="H20" s="5">
        <f>MAX('2005:2024'!E20)</f>
        <v>30.37</v>
      </c>
      <c r="I20" s="5">
        <f>MIN('2005:2024'!G20)</f>
        <v>0.497</v>
      </c>
      <c r="J20" s="5">
        <f>AVERAGE('2005:2024'!I20)</f>
        <v>70.879402270647446</v>
      </c>
      <c r="K20" s="41">
        <f>STDEV('2005:2024'!I20)/SQRT(1+E$1-C$1)</f>
        <v>1.0170591321485951</v>
      </c>
      <c r="L20" s="5">
        <f>AVERAGE('2005:2024'!J20)</f>
        <v>343.96068080000003</v>
      </c>
      <c r="M20" s="41">
        <f>STDEV('2005:2024'!J20)/SQRT(1+E$1-C$1)</f>
        <v>6.5172362065811926</v>
      </c>
      <c r="N20" s="5">
        <f>AVERAGE('2005:2024'!K20)</f>
        <v>1.9528117114218717</v>
      </c>
      <c r="O20" s="41">
        <f>STDEV('2005:2024'!K20)/SQRT(1+E$1-C$1)</f>
        <v>6.490121035705454E-2</v>
      </c>
      <c r="P20" s="5">
        <f>AVERAGE('2005:2024'!N20)</f>
        <v>38.557699999999997</v>
      </c>
      <c r="Q20" s="41">
        <f>STDEV('2005:2024'!N20)/SQRT(1+E$1-C$1)</f>
        <v>5.9435880803557879</v>
      </c>
      <c r="R20" s="5">
        <f>AVERAGE('2005:2024'!O20)</f>
        <v>10.85</v>
      </c>
      <c r="S20" s="41">
        <f>STDEV('2005:2024'!O20)/SQRT(1+E$1-C$1)</f>
        <v>0.82804462122330258</v>
      </c>
      <c r="T20" s="5">
        <f>AVERAGE('2005:2024'!R20)</f>
        <v>15.74663150165866</v>
      </c>
      <c r="U20" s="41">
        <f>STDEV('2005:2024'!R20)/SQRT(1+E$1-C$1)</f>
        <v>0.29766304420069062</v>
      </c>
      <c r="V20" s="5">
        <f>AVERAGE('2005:2024'!S20)</f>
        <v>63.20248673700803</v>
      </c>
      <c r="W20" s="41">
        <f>STDEV('2005:2024'!S20)/SQRT(1+E$1-C$1)</f>
        <v>3.7974141205298881</v>
      </c>
      <c r="Y20">
        <f>MAX('2005:2024'!N20)</f>
        <v>115.6</v>
      </c>
      <c r="Z20">
        <f>MIN('2005:2024'!N20)</f>
        <v>9.8979999999999997</v>
      </c>
    </row>
    <row r="21" spans="1:26" x14ac:dyDescent="0.2">
      <c r="A21" s="2" t="s">
        <v>12</v>
      </c>
      <c r="B21" s="5">
        <f>AVERAGE('2005:2024'!B21)</f>
        <v>6.0316247435897443</v>
      </c>
      <c r="C21" s="41">
        <f>STDEV('2005:2024'!B21)/SQRT(1+E$1-C$1)</f>
        <v>0.25292960702578993</v>
      </c>
      <c r="D21" s="5">
        <f>AVERAGE('2005:2024'!C21)</f>
        <v>13.144178974358976</v>
      </c>
      <c r="E21" s="41">
        <f>STDEV('2005:2024'!C21)/SQRT(1+E$1-C$1)</f>
        <v>0.3602723449054957</v>
      </c>
      <c r="F21" s="5">
        <f>AVERAGE('2005:2024'!D21)</f>
        <v>9.3316501770801228</v>
      </c>
      <c r="G21" s="41">
        <f>STDEV('2005:2024'!D21)/SQRT(1+E$1-C$1)</f>
        <v>0.2868374731928589</v>
      </c>
      <c r="H21" s="5">
        <f>MAX('2005:2024'!E21)</f>
        <v>24.2</v>
      </c>
      <c r="I21" s="5">
        <f>MIN('2005:2024'!G21)</f>
        <v>-4.6500000000000004</v>
      </c>
      <c r="J21" s="5">
        <f>AVERAGE('2005:2024'!I21)</f>
        <v>79.256699013402638</v>
      </c>
      <c r="K21" s="41">
        <f>STDEV('2005:2024'!I21)/SQRT(1+E$1-C$1)</f>
        <v>1.0870700740407409</v>
      </c>
      <c r="L21" s="5">
        <f>AVERAGE('2005:2024'!J21)</f>
        <v>192.9931416</v>
      </c>
      <c r="M21" s="41">
        <f>STDEV('2005:2024'!J21)/SQRT(1+E$1-C$1)</f>
        <v>5.0076170023473026</v>
      </c>
      <c r="N21" s="5">
        <f>AVERAGE('2005:2024'!K21)</f>
        <v>2.3551086143478654</v>
      </c>
      <c r="O21" s="41">
        <f>STDEV('2005:2024'!K21)/SQRT(1+E$1-C$1)</f>
        <v>9.4500436430847434E-2</v>
      </c>
      <c r="P21" s="5">
        <f>AVERAGE('2005:2024'!N21)</f>
        <v>56.575600000000009</v>
      </c>
      <c r="Q21" s="41">
        <f>STDEV('2005:2024'!N21)/SQRT(1+E$1-C$1)</f>
        <v>6.575976183847251</v>
      </c>
      <c r="R21" s="5">
        <f>AVERAGE('2005:2024'!O21)</f>
        <v>14.75</v>
      </c>
      <c r="S21" s="41">
        <f>STDEV('2005:2024'!O21)/SQRT(1+E$1-C$1)</f>
        <v>1.0854904300288466</v>
      </c>
      <c r="T21" s="5">
        <f>AVERAGE('2005:2024'!R21)</f>
        <v>9.9019532754201354</v>
      </c>
      <c r="U21" s="41">
        <f>STDEV('2005:2024'!R21)/SQRT(1+E$1-C$1)</f>
        <v>0.27474412482391558</v>
      </c>
      <c r="V21" s="5">
        <f>AVERAGE('2005:2024'!S21)</f>
        <v>32.447421016816499</v>
      </c>
      <c r="W21" s="41">
        <f>STDEV('2005:2024'!S21)/SQRT(1+E$1-C$1)</f>
        <v>2.0434575526205934</v>
      </c>
      <c r="Y21">
        <f>MAX('2005:2024'!N21)</f>
        <v>119.98799999999997</v>
      </c>
      <c r="Z21">
        <f>MIN('2005:2024'!N21)</f>
        <v>12.12</v>
      </c>
    </row>
    <row r="22" spans="1:26" ht="13.5" thickBot="1" x14ac:dyDescent="0.25">
      <c r="A22" s="28" t="s">
        <v>13</v>
      </c>
      <c r="B22" s="29">
        <f>AVERAGE('2005:2024'!B22)</f>
        <v>3.011554838709678</v>
      </c>
      <c r="C22" s="43">
        <f>STDEV('2005:2024'!B22)/SQRT(1+E$1-C$1)</f>
        <v>0.28237010135032015</v>
      </c>
      <c r="D22" s="29">
        <f>AVERAGE('2005:2024'!C22)</f>
        <v>9.4390967741935476</v>
      </c>
      <c r="E22" s="43">
        <f>STDEV('2005:2024'!C22)/SQRT(1+E$1-C$1)</f>
        <v>0.29758086815640866</v>
      </c>
      <c r="F22" s="29">
        <f>AVERAGE('2005:2024'!D22)</f>
        <v>6.0449325604838702</v>
      </c>
      <c r="G22" s="43">
        <f>STDEV('2005:2024'!D22)/SQRT(1+E$1-C$1)</f>
        <v>0.2753736546750099</v>
      </c>
      <c r="H22" s="29">
        <f>MAX('2005:2024'!E22)</f>
        <v>18.489999999999998</v>
      </c>
      <c r="I22" s="29">
        <f>MIN('2005:2024'!G22)</f>
        <v>-7.18</v>
      </c>
      <c r="J22" s="29">
        <f>AVERAGE('2005:2024'!I22)</f>
        <v>82.177706451612892</v>
      </c>
      <c r="K22" s="43">
        <f>STDEV('2005:2024'!I22)/SQRT(1+E$1-C$1)</f>
        <v>0.93508504038117957</v>
      </c>
      <c r="L22" s="29">
        <f>AVERAGE('2005:2024'!J22)</f>
        <v>159.9743848</v>
      </c>
      <c r="M22" s="43">
        <f>STDEV('2005:2024'!J22)/SQRT(1+E$1-C$1)</f>
        <v>4.8210964901824953</v>
      </c>
      <c r="N22" s="29">
        <f>AVERAGE('2005:2024'!K22)</f>
        <v>2.4512342405913978</v>
      </c>
      <c r="O22" s="43">
        <f>STDEV('2005:2024'!K22)/SQRT(1+E$1-C$1)</f>
        <v>0.11346833086390641</v>
      </c>
      <c r="P22" s="29">
        <f>AVERAGE('2005:2024'!N22)</f>
        <v>35.656800000000004</v>
      </c>
      <c r="Q22" s="43">
        <f>STDEV('2005:2024'!N22)/SQRT(1+E$1-C$1)</f>
        <v>4.8330532234864343</v>
      </c>
      <c r="R22" s="29">
        <f>AVERAGE('2005:2024'!O22)</f>
        <v>14.55</v>
      </c>
      <c r="S22" s="43">
        <f>STDEV('2005:2024'!O22)/SQRT(1+E$1-C$1)</f>
        <v>1.1156187803895621</v>
      </c>
      <c r="T22" s="29">
        <f>AVERAGE('2005:2024'!R22)</f>
        <v>6.1769660282258076</v>
      </c>
      <c r="U22" s="43">
        <f>STDEV('2005:2024'!R22)/SQRT(1+E$1-C$1)</f>
        <v>0.2698312678297477</v>
      </c>
      <c r="V22" s="29">
        <f>AVERAGE('2005:2024'!S22)</f>
        <v>24.242605652781052</v>
      </c>
      <c r="W22" s="43">
        <f>STDEV('2005:2024'!S22)/SQRT(1+E$1-C$1)</f>
        <v>1.6160973945250565</v>
      </c>
      <c r="Y22" s="53">
        <f>MAX('2005:2024'!N22)</f>
        <v>79.16</v>
      </c>
      <c r="Z22" s="53">
        <f>MIN('2005:2024'!N22)</f>
        <v>5.4539999999999997</v>
      </c>
    </row>
    <row r="23" spans="1:26" ht="13.5" thickTop="1" x14ac:dyDescent="0.2">
      <c r="A23" s="2" t="s">
        <v>32</v>
      </c>
      <c r="B23" s="9">
        <f>AVERAGE(B11:B22)</f>
        <v>8.7409682397184287</v>
      </c>
      <c r="C23" s="9"/>
      <c r="D23" s="9">
        <f>AVERAGE(D11:D22)</f>
        <v>18.95435965883355</v>
      </c>
      <c r="E23" s="9"/>
      <c r="F23" s="9">
        <f>AVERAGE(F11:F22)</f>
        <v>13.428573447165446</v>
      </c>
      <c r="G23" s="9"/>
      <c r="H23" s="9">
        <f>MAX(H11:H22)</f>
        <v>41.06</v>
      </c>
      <c r="I23" s="9">
        <f>MIN(I11:I22)</f>
        <v>-7.37</v>
      </c>
      <c r="J23" s="9">
        <f>AVERAGE(J11:J22)</f>
        <v>68.876643930838597</v>
      </c>
      <c r="K23" s="11"/>
      <c r="L23" s="12">
        <f>SUM(L11:L22)</f>
        <v>5428.2508103999999</v>
      </c>
      <c r="M23" s="12"/>
      <c r="N23" s="9">
        <f>AVERAGE(N11:N22)</f>
        <v>2.4307101256672996</v>
      </c>
      <c r="O23" s="9"/>
      <c r="P23" s="12">
        <f>SUM(P11:P22)</f>
        <v>468.12580000000003</v>
      </c>
      <c r="Q23" s="9"/>
      <c r="R23" s="12">
        <f>SUM(R11:R22)</f>
        <v>129.15</v>
      </c>
      <c r="S23" s="9"/>
      <c r="T23" s="9">
        <f>AVERAGE(T11:T22)</f>
        <v>14.51311751569793</v>
      </c>
      <c r="U23" s="9"/>
      <c r="V23" s="12">
        <f>SUM(V11:V22)</f>
        <v>1033.7480621843683</v>
      </c>
      <c r="W23" s="9"/>
      <c r="Y23">
        <f>MAX(Y11:Y22)</f>
        <v>196.95</v>
      </c>
      <c r="Z23">
        <f>MIN(Z11:Z22)</f>
        <v>0</v>
      </c>
    </row>
    <row r="26" spans="1:26" x14ac:dyDescent="0.2">
      <c r="A26" s="44"/>
    </row>
  </sheetData>
  <phoneticPr fontId="0" type="noConversion"/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8" sqref="C28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61" t="s">
        <v>89</v>
      </c>
      <c r="B2" s="61" t="s">
        <v>90</v>
      </c>
      <c r="C2" s="21" t="s">
        <v>91</v>
      </c>
    </row>
    <row r="3" spans="1:3" x14ac:dyDescent="0.2">
      <c r="A3" s="3" t="s">
        <v>14</v>
      </c>
      <c r="B3" s="62" t="s">
        <v>55</v>
      </c>
      <c r="C3" t="s">
        <v>92</v>
      </c>
    </row>
    <row r="4" spans="1:3" x14ac:dyDescent="0.2">
      <c r="A4" s="3" t="s">
        <v>15</v>
      </c>
      <c r="B4" s="62" t="s">
        <v>55</v>
      </c>
      <c r="C4" t="s">
        <v>93</v>
      </c>
    </row>
    <row r="5" spans="1:3" x14ac:dyDescent="0.2">
      <c r="A5" s="3" t="s">
        <v>16</v>
      </c>
      <c r="B5" s="62" t="s">
        <v>55</v>
      </c>
      <c r="C5" t="s">
        <v>94</v>
      </c>
    </row>
    <row r="6" spans="1:3" x14ac:dyDescent="0.2">
      <c r="A6" s="3" t="s">
        <v>17</v>
      </c>
      <c r="B6" s="62" t="s">
        <v>55</v>
      </c>
      <c r="C6" t="s">
        <v>95</v>
      </c>
    </row>
    <row r="7" spans="1:3" x14ac:dyDescent="0.2">
      <c r="A7" s="3" t="s">
        <v>18</v>
      </c>
      <c r="B7" s="62"/>
      <c r="C7" t="s">
        <v>96</v>
      </c>
    </row>
    <row r="8" spans="1:3" x14ac:dyDescent="0.2">
      <c r="A8" s="3" t="s">
        <v>19</v>
      </c>
      <c r="B8" s="62" t="s">
        <v>55</v>
      </c>
      <c r="C8" t="s">
        <v>97</v>
      </c>
    </row>
    <row r="9" spans="1:3" x14ac:dyDescent="0.2">
      <c r="A9" s="3" t="s">
        <v>18</v>
      </c>
      <c r="B9" s="62"/>
      <c r="C9" t="s">
        <v>98</v>
      </c>
    </row>
    <row r="10" spans="1:3" x14ac:dyDescent="0.2">
      <c r="A10" s="3" t="s">
        <v>20</v>
      </c>
      <c r="B10" s="62" t="s">
        <v>99</v>
      </c>
      <c r="C10" t="s">
        <v>100</v>
      </c>
    </row>
    <row r="11" spans="1:3" x14ac:dyDescent="0.2">
      <c r="A11" s="3" t="s">
        <v>21</v>
      </c>
      <c r="B11" s="62" t="s">
        <v>29</v>
      </c>
      <c r="C11" t="s">
        <v>101</v>
      </c>
    </row>
    <row r="12" spans="1:3" x14ac:dyDescent="0.2">
      <c r="A12" s="3" t="s">
        <v>22</v>
      </c>
      <c r="B12" s="62" t="s">
        <v>30</v>
      </c>
      <c r="C12" t="s">
        <v>102</v>
      </c>
    </row>
    <row r="13" spans="1:3" x14ac:dyDescent="0.2">
      <c r="A13" s="3" t="s">
        <v>103</v>
      </c>
      <c r="B13" s="62" t="s">
        <v>30</v>
      </c>
      <c r="C13" t="s">
        <v>104</v>
      </c>
    </row>
    <row r="14" spans="1:3" x14ac:dyDescent="0.2">
      <c r="A14" s="3" t="s">
        <v>18</v>
      </c>
      <c r="B14" s="62"/>
      <c r="C14" t="s">
        <v>105</v>
      </c>
    </row>
    <row r="15" spans="1:3" x14ac:dyDescent="0.2">
      <c r="A15" s="3" t="s">
        <v>24</v>
      </c>
      <c r="B15" s="62" t="s">
        <v>81</v>
      </c>
      <c r="C15" t="s">
        <v>106</v>
      </c>
    </row>
    <row r="16" spans="1:3" x14ac:dyDescent="0.2">
      <c r="A16" s="3" t="s">
        <v>25</v>
      </c>
      <c r="B16" s="62"/>
      <c r="C16" t="s">
        <v>107</v>
      </c>
    </row>
    <row r="17" spans="1:4" x14ac:dyDescent="0.2">
      <c r="A17" s="3" t="s">
        <v>26</v>
      </c>
      <c r="B17" s="62" t="s">
        <v>81</v>
      </c>
      <c r="C17" t="s">
        <v>108</v>
      </c>
    </row>
    <row r="18" spans="1:4" x14ac:dyDescent="0.2">
      <c r="A18" s="3" t="s">
        <v>18</v>
      </c>
      <c r="B18" s="62"/>
      <c r="C18" t="s">
        <v>109</v>
      </c>
    </row>
    <row r="19" spans="1:4" x14ac:dyDescent="0.2">
      <c r="A19" s="3" t="s">
        <v>110</v>
      </c>
      <c r="B19" s="63" t="s">
        <v>27</v>
      </c>
      <c r="C19" t="s">
        <v>111</v>
      </c>
    </row>
    <row r="20" spans="1:4" x14ac:dyDescent="0.2">
      <c r="A20" s="3" t="s">
        <v>1</v>
      </c>
      <c r="B20" s="62" t="s">
        <v>81</v>
      </c>
      <c r="C20" t="s">
        <v>112</v>
      </c>
      <c r="D20" t="s">
        <v>113</v>
      </c>
    </row>
    <row r="24" spans="1:4" x14ac:dyDescent="0.2">
      <c r="A24" s="17"/>
      <c r="B24" s="17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7"/>
      <c r="B30" s="17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7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58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75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1.9210344827586205</v>
      </c>
      <c r="C11" s="27">
        <v>7.0506896551724125</v>
      </c>
      <c r="D11" s="27">
        <v>4.4803448275862072</v>
      </c>
      <c r="E11" s="27">
        <v>11.8</v>
      </c>
      <c r="F11" s="47">
        <v>42022</v>
      </c>
      <c r="G11" s="27">
        <v>-4.99</v>
      </c>
      <c r="H11" s="47">
        <v>42033</v>
      </c>
      <c r="I11" s="27">
        <v>82.330689655172421</v>
      </c>
      <c r="J11" s="27">
        <v>153.94</v>
      </c>
      <c r="K11" s="27">
        <v>2.72</v>
      </c>
      <c r="L11" s="27">
        <v>12.8</v>
      </c>
      <c r="M11" s="47">
        <v>42005</v>
      </c>
      <c r="N11" s="27">
        <v>11.89</v>
      </c>
      <c r="O11" s="45">
        <v>9</v>
      </c>
      <c r="P11" s="27">
        <v>3.82</v>
      </c>
      <c r="Q11" s="47">
        <v>42006</v>
      </c>
      <c r="R11" s="27">
        <v>4.5858620689655174</v>
      </c>
      <c r="S11" s="27">
        <v>24.845478235711393</v>
      </c>
    </row>
    <row r="12" spans="1:19" x14ac:dyDescent="0.2">
      <c r="A12" s="2" t="s">
        <v>3</v>
      </c>
      <c r="B12" s="27">
        <v>1.3310714285714285</v>
      </c>
      <c r="C12" s="27">
        <v>9.9949999999999992</v>
      </c>
      <c r="D12" s="27">
        <v>5.4992857142857146</v>
      </c>
      <c r="E12" s="27">
        <v>17.93</v>
      </c>
      <c r="F12" s="47">
        <v>41683</v>
      </c>
      <c r="G12" s="27">
        <v>-1.36</v>
      </c>
      <c r="H12" s="47">
        <v>41679</v>
      </c>
      <c r="I12" s="27">
        <v>65.777500000000003</v>
      </c>
      <c r="J12" s="27">
        <v>280.85000000000002</v>
      </c>
      <c r="K12" s="27">
        <v>3.239642857142857</v>
      </c>
      <c r="L12" s="27">
        <v>17.559999999999999</v>
      </c>
      <c r="M12" s="47">
        <v>41689</v>
      </c>
      <c r="N12" s="27">
        <v>26.8</v>
      </c>
      <c r="O12" s="45">
        <v>5</v>
      </c>
      <c r="P12" s="27">
        <v>17.75</v>
      </c>
      <c r="Q12" s="47">
        <v>41696</v>
      </c>
      <c r="R12" s="27">
        <v>4.9457142857142857</v>
      </c>
      <c r="S12" s="27">
        <v>49.956128722972508</v>
      </c>
    </row>
    <row r="13" spans="1:19" x14ac:dyDescent="0.2">
      <c r="A13" s="2" t="s">
        <v>4</v>
      </c>
      <c r="B13" s="27">
        <v>6.024516129032258</v>
      </c>
      <c r="C13" s="27">
        <v>15.610322580645162</v>
      </c>
      <c r="D13" s="27">
        <v>10.484838709677417</v>
      </c>
      <c r="E13" s="27">
        <v>24.34</v>
      </c>
      <c r="F13" s="47">
        <v>41724</v>
      </c>
      <c r="G13" s="27">
        <v>0.17</v>
      </c>
      <c r="H13" s="47">
        <v>41700</v>
      </c>
      <c r="I13" s="27">
        <v>66.977741935483849</v>
      </c>
      <c r="J13" s="27">
        <v>429.57</v>
      </c>
      <c r="K13" s="27">
        <v>3.0948387096774193</v>
      </c>
      <c r="L13" s="27">
        <v>19.48</v>
      </c>
      <c r="M13" s="47">
        <v>41703</v>
      </c>
      <c r="N13" s="27">
        <v>39.74</v>
      </c>
      <c r="O13" s="45">
        <v>14</v>
      </c>
      <c r="P13" s="27">
        <v>6.06</v>
      </c>
      <c r="Q13" s="47">
        <v>41709</v>
      </c>
      <c r="R13" s="27">
        <v>9.6661290322580644</v>
      </c>
      <c r="S13" s="27">
        <v>80.670976919481973</v>
      </c>
    </row>
    <row r="14" spans="1:19" x14ac:dyDescent="0.2">
      <c r="A14" s="2" t="s">
        <v>5</v>
      </c>
      <c r="B14" s="27">
        <v>7.7766666666666664</v>
      </c>
      <c r="C14" s="27">
        <v>17.729666666666667</v>
      </c>
      <c r="D14" s="27">
        <v>12.246333333333332</v>
      </c>
      <c r="E14" s="27">
        <v>22.33</v>
      </c>
      <c r="F14" s="47">
        <v>41755</v>
      </c>
      <c r="G14" s="27">
        <v>1.82</v>
      </c>
      <c r="H14" s="47">
        <v>41740</v>
      </c>
      <c r="I14" s="27">
        <v>66.717666666666645</v>
      </c>
      <c r="J14" s="27">
        <v>559.66</v>
      </c>
      <c r="K14" s="27">
        <v>2.5733333333333333</v>
      </c>
      <c r="L14" s="27">
        <v>15.29</v>
      </c>
      <c r="M14" s="47">
        <v>41750</v>
      </c>
      <c r="N14" s="27">
        <v>55.1</v>
      </c>
      <c r="O14" s="45">
        <v>11</v>
      </c>
      <c r="P14" s="27">
        <v>20.81</v>
      </c>
      <c r="Q14" s="47">
        <v>41746</v>
      </c>
      <c r="R14" s="27">
        <v>14.178333333333335</v>
      </c>
      <c r="S14" s="27">
        <v>101.08377433465702</v>
      </c>
    </row>
    <row r="15" spans="1:19" x14ac:dyDescent="0.2">
      <c r="A15" s="2" t="s">
        <v>6</v>
      </c>
      <c r="B15" s="27">
        <v>10.809032258064519</v>
      </c>
      <c r="C15" s="27">
        <v>23.163225806451617</v>
      </c>
      <c r="D15" s="27">
        <v>16.593548387096778</v>
      </c>
      <c r="E15" s="27">
        <v>32.24</v>
      </c>
      <c r="F15" s="47">
        <v>41787</v>
      </c>
      <c r="G15" s="27">
        <v>4</v>
      </c>
      <c r="H15" s="47">
        <v>41760</v>
      </c>
      <c r="I15" s="27">
        <v>60.561612903225807</v>
      </c>
      <c r="J15" s="27">
        <v>722.98</v>
      </c>
      <c r="K15" s="27">
        <v>2.113548387096774</v>
      </c>
      <c r="L15" s="27">
        <v>12.8</v>
      </c>
      <c r="M15" s="47">
        <v>41766</v>
      </c>
      <c r="N15" s="27">
        <v>22.17</v>
      </c>
      <c r="O15" s="45">
        <v>9</v>
      </c>
      <c r="P15" s="27">
        <v>14.54</v>
      </c>
      <c r="Q15" s="47">
        <v>41764</v>
      </c>
      <c r="R15" s="27">
        <v>20.416451612903227</v>
      </c>
      <c r="S15" s="27">
        <v>143.82124052867678</v>
      </c>
    </row>
    <row r="16" spans="1:19" x14ac:dyDescent="0.2">
      <c r="A16" s="2" t="s">
        <v>7</v>
      </c>
      <c r="B16" s="27">
        <v>14.284333333333333</v>
      </c>
      <c r="C16" s="27">
        <v>27.168333333333333</v>
      </c>
      <c r="D16" s="27">
        <v>20.159333333333336</v>
      </c>
      <c r="E16" s="27">
        <v>32.26</v>
      </c>
      <c r="F16" s="47">
        <v>41797</v>
      </c>
      <c r="G16" s="27">
        <v>6.97</v>
      </c>
      <c r="H16" s="47">
        <v>41791</v>
      </c>
      <c r="I16" s="27">
        <v>57.711666666666652</v>
      </c>
      <c r="J16" s="27">
        <v>726.03</v>
      </c>
      <c r="K16" s="27">
        <v>2.3463333333333338</v>
      </c>
      <c r="L16" s="27">
        <v>20.21</v>
      </c>
      <c r="M16" s="47">
        <v>41808</v>
      </c>
      <c r="N16" s="27">
        <v>89.4</v>
      </c>
      <c r="O16" s="45">
        <v>11</v>
      </c>
      <c r="P16" s="27">
        <v>22.21</v>
      </c>
      <c r="Q16" s="47">
        <v>41809</v>
      </c>
      <c r="R16" s="27">
        <v>24.274999999999999</v>
      </c>
      <c r="S16" s="27">
        <v>166.77233481555766</v>
      </c>
    </row>
    <row r="17" spans="1:19" x14ac:dyDescent="0.2">
      <c r="A17" s="2" t="s">
        <v>8</v>
      </c>
      <c r="B17" s="27">
        <v>17.71290322580645</v>
      </c>
      <c r="C17" s="27">
        <v>31.234838709677415</v>
      </c>
      <c r="D17" s="27">
        <v>23.655161290322575</v>
      </c>
      <c r="E17" s="27">
        <v>35.94</v>
      </c>
      <c r="F17" s="47">
        <v>41830</v>
      </c>
      <c r="G17" s="27">
        <v>14.57</v>
      </c>
      <c r="H17" s="47">
        <v>41849</v>
      </c>
      <c r="I17" s="27">
        <v>59.224838709677407</v>
      </c>
      <c r="J17" s="27">
        <v>760.83</v>
      </c>
      <c r="K17" s="27">
        <v>2.0167741935483869</v>
      </c>
      <c r="L17" s="27">
        <v>16.440000000000001</v>
      </c>
      <c r="M17" s="47">
        <v>41847</v>
      </c>
      <c r="N17" s="27">
        <v>45.03</v>
      </c>
      <c r="O17" s="45">
        <v>6</v>
      </c>
      <c r="P17" s="27">
        <v>28.28</v>
      </c>
      <c r="Q17" s="47">
        <v>41839</v>
      </c>
      <c r="R17" s="27">
        <v>28.052258064516124</v>
      </c>
      <c r="S17" s="27">
        <v>182.51109965728148</v>
      </c>
    </row>
    <row r="18" spans="1:19" x14ac:dyDescent="0.2">
      <c r="A18" s="2" t="s">
        <v>9</v>
      </c>
      <c r="B18" s="27">
        <v>14.13935483870968</v>
      </c>
      <c r="C18" s="27">
        <v>26.245483870967746</v>
      </c>
      <c r="D18" s="27">
        <v>19.540645161290318</v>
      </c>
      <c r="E18" s="27">
        <v>31.2</v>
      </c>
      <c r="F18" s="47">
        <v>41873</v>
      </c>
      <c r="G18" s="27">
        <v>9.41</v>
      </c>
      <c r="H18" s="47">
        <v>41882</v>
      </c>
      <c r="I18" s="27">
        <v>57.43193548387098</v>
      </c>
      <c r="J18" s="27">
        <v>695.71</v>
      </c>
      <c r="K18" s="27">
        <v>2.3212903225806452</v>
      </c>
      <c r="L18" s="27">
        <v>10.7</v>
      </c>
      <c r="M18" s="47">
        <v>41854</v>
      </c>
      <c r="N18" s="27">
        <v>7.25</v>
      </c>
      <c r="O18" s="45">
        <v>3</v>
      </c>
      <c r="P18" s="27">
        <v>5.64</v>
      </c>
      <c r="Q18" s="47">
        <v>41868</v>
      </c>
      <c r="R18" s="27">
        <v>24.311290322580643</v>
      </c>
      <c r="S18" s="27">
        <v>155.31610559309928</v>
      </c>
    </row>
    <row r="19" spans="1:19" x14ac:dyDescent="0.2">
      <c r="A19" s="2" t="s">
        <v>10</v>
      </c>
      <c r="B19" s="27">
        <v>14.149000000000004</v>
      </c>
      <c r="C19" s="27">
        <v>26.057333333333336</v>
      </c>
      <c r="D19" s="27">
        <v>19.627666666666666</v>
      </c>
      <c r="E19" s="27">
        <v>34.35</v>
      </c>
      <c r="F19" s="47">
        <v>41887</v>
      </c>
      <c r="G19" s="27">
        <v>9.74</v>
      </c>
      <c r="H19" s="47">
        <v>41907</v>
      </c>
      <c r="I19" s="27">
        <v>60.801333333333325</v>
      </c>
      <c r="J19" s="27">
        <v>456.39</v>
      </c>
      <c r="K19" s="27">
        <v>1.7820000000000003</v>
      </c>
      <c r="L19" s="27">
        <v>11.15</v>
      </c>
      <c r="M19" s="47">
        <v>41905</v>
      </c>
      <c r="N19" s="27">
        <v>24.44</v>
      </c>
      <c r="O19" s="45">
        <v>11</v>
      </c>
      <c r="P19" s="27">
        <v>6.67</v>
      </c>
      <c r="Q19" s="47">
        <v>41893</v>
      </c>
      <c r="R19" s="27">
        <v>21.768333333333324</v>
      </c>
      <c r="S19" s="27">
        <v>105.09698225514094</v>
      </c>
    </row>
    <row r="20" spans="1:19" x14ac:dyDescent="0.2">
      <c r="A20" s="2" t="s">
        <v>11</v>
      </c>
      <c r="B20" s="27">
        <v>11.518709677419359</v>
      </c>
      <c r="C20" s="27">
        <v>21.696451612903225</v>
      </c>
      <c r="D20" s="27">
        <v>16.123225806451611</v>
      </c>
      <c r="E20" s="27">
        <v>27.98</v>
      </c>
      <c r="F20" s="47">
        <v>41941</v>
      </c>
      <c r="G20" s="27">
        <v>7.11</v>
      </c>
      <c r="H20" s="47">
        <v>41925</v>
      </c>
      <c r="I20" s="27">
        <v>71.444516129032266</v>
      </c>
      <c r="J20" s="27">
        <v>316.18</v>
      </c>
      <c r="K20" s="27">
        <v>1.7990322580645159</v>
      </c>
      <c r="L20" s="27">
        <v>13.88</v>
      </c>
      <c r="M20" s="47">
        <v>41928</v>
      </c>
      <c r="N20" s="27">
        <v>29.7</v>
      </c>
      <c r="O20" s="45">
        <v>14</v>
      </c>
      <c r="P20" s="27">
        <v>9.6999999999999993</v>
      </c>
      <c r="Q20" s="47">
        <v>41923</v>
      </c>
      <c r="R20" s="27">
        <v>16.801612903225802</v>
      </c>
      <c r="S20" s="27">
        <v>67.780596811912119</v>
      </c>
    </row>
    <row r="21" spans="1:19" x14ac:dyDescent="0.2">
      <c r="A21" s="2" t="s">
        <v>12</v>
      </c>
      <c r="B21" s="27">
        <v>7.6486666666666689</v>
      </c>
      <c r="C21" s="27">
        <v>15.461333333333336</v>
      </c>
      <c r="D21" s="27">
        <v>11.343333333333332</v>
      </c>
      <c r="E21" s="27">
        <v>21.67</v>
      </c>
      <c r="F21" s="47">
        <v>41953</v>
      </c>
      <c r="G21" s="27">
        <v>1.1599999999999999</v>
      </c>
      <c r="H21" s="47">
        <v>41973</v>
      </c>
      <c r="I21" s="27">
        <v>75.73</v>
      </c>
      <c r="J21" s="27">
        <v>193.4</v>
      </c>
      <c r="K21" s="27">
        <v>2.0913333333333335</v>
      </c>
      <c r="L21" s="27">
        <v>12.29</v>
      </c>
      <c r="M21" s="47">
        <v>41965</v>
      </c>
      <c r="N21" s="27">
        <v>39.79</v>
      </c>
      <c r="O21" s="45">
        <v>9</v>
      </c>
      <c r="P21" s="27">
        <v>19.39</v>
      </c>
      <c r="Q21" s="47">
        <v>41964</v>
      </c>
      <c r="R21" s="27">
        <v>11.657000000000002</v>
      </c>
      <c r="S21" s="27">
        <v>38.641381024547726</v>
      </c>
    </row>
    <row r="22" spans="1:19" ht="13.5" thickBot="1" x14ac:dyDescent="0.25">
      <c r="A22" s="28" t="s">
        <v>13</v>
      </c>
      <c r="B22" s="29">
        <v>0.72870967741935522</v>
      </c>
      <c r="C22" s="29">
        <v>7.7732258064516131</v>
      </c>
      <c r="D22" s="29">
        <v>4.1164516129032256</v>
      </c>
      <c r="E22" s="29">
        <v>17.86</v>
      </c>
      <c r="F22" s="48">
        <v>41977</v>
      </c>
      <c r="G22" s="29">
        <v>-6.05</v>
      </c>
      <c r="H22" s="48">
        <v>42002</v>
      </c>
      <c r="I22" s="29">
        <v>79.679354838709671</v>
      </c>
      <c r="J22" s="29">
        <v>166.72</v>
      </c>
      <c r="K22" s="29">
        <v>2.1764516129032261</v>
      </c>
      <c r="L22" s="29">
        <v>14.52</v>
      </c>
      <c r="M22" s="48">
        <v>41981</v>
      </c>
      <c r="N22" s="29">
        <v>13.72</v>
      </c>
      <c r="O22" s="30">
        <v>12</v>
      </c>
      <c r="P22" s="29">
        <v>3.64</v>
      </c>
      <c r="Q22" s="48">
        <v>41978</v>
      </c>
      <c r="R22" s="29">
        <v>4.5454838709677414</v>
      </c>
      <c r="S22" s="29">
        <v>25.497074236254068</v>
      </c>
    </row>
    <row r="23" spans="1:19" ht="13.5" thickTop="1" x14ac:dyDescent="0.2">
      <c r="A23" s="2" t="s">
        <v>32</v>
      </c>
      <c r="B23" s="27">
        <v>9.0036665320373626</v>
      </c>
      <c r="C23" s="27">
        <v>19.098825392411321</v>
      </c>
      <c r="D23" s="27">
        <v>13.655847348023377</v>
      </c>
      <c r="E23" s="27">
        <v>35.94</v>
      </c>
      <c r="F23" s="47">
        <v>38908</v>
      </c>
      <c r="G23" s="27">
        <v>-6.05</v>
      </c>
      <c r="H23" s="47">
        <v>39080</v>
      </c>
      <c r="I23" s="27">
        <v>67.032404693486583</v>
      </c>
      <c r="J23" s="27">
        <v>5462.26</v>
      </c>
      <c r="K23" s="27">
        <v>2.3562148617511518</v>
      </c>
      <c r="L23" s="27">
        <v>20.21</v>
      </c>
      <c r="M23" s="47">
        <v>38886</v>
      </c>
      <c r="N23" s="27">
        <v>405.03</v>
      </c>
      <c r="O23" s="45">
        <v>114</v>
      </c>
      <c r="P23" s="27">
        <v>28.28</v>
      </c>
      <c r="Q23" s="47">
        <v>38917</v>
      </c>
      <c r="R23" s="27">
        <v>15.433622402316502</v>
      </c>
      <c r="S23" s="27">
        <v>1141.9931731352929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-0.43</v>
      </c>
      <c r="G28" s="1" t="s">
        <v>27</v>
      </c>
      <c r="H28" s="46">
        <v>39062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-0.1</v>
      </c>
      <c r="G29" s="1" t="s">
        <v>27</v>
      </c>
      <c r="H29" s="46">
        <v>38776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285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10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6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  <row r="38" spans="1:10" x14ac:dyDescent="0.2">
      <c r="F38">
        <f>SUM(F34:F37)</f>
        <v>30</v>
      </c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59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60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2.367096774193548</v>
      </c>
      <c r="C11" s="27">
        <v>10.127096774193552</v>
      </c>
      <c r="D11" s="27">
        <v>6.0809677419354831</v>
      </c>
      <c r="E11" s="27">
        <v>16.82</v>
      </c>
      <c r="F11" s="47">
        <v>42022</v>
      </c>
      <c r="G11" s="27">
        <v>-3.73</v>
      </c>
      <c r="H11" s="47">
        <v>42033</v>
      </c>
      <c r="I11" s="27">
        <v>76.395483870967738</v>
      </c>
      <c r="J11" s="27">
        <v>203.44</v>
      </c>
      <c r="K11" s="27">
        <v>2.8106451612903229</v>
      </c>
      <c r="L11" s="27">
        <v>13.19</v>
      </c>
      <c r="M11" s="47">
        <v>42027</v>
      </c>
      <c r="N11" s="27">
        <v>17.78</v>
      </c>
      <c r="O11" s="45">
        <v>9</v>
      </c>
      <c r="P11" s="27">
        <v>7.68</v>
      </c>
      <c r="Q11" s="47">
        <v>42034</v>
      </c>
      <c r="R11" s="27">
        <v>5.5032258064516117</v>
      </c>
      <c r="S11" s="27">
        <v>34.934303594465248</v>
      </c>
    </row>
    <row r="12" spans="1:19" x14ac:dyDescent="0.2">
      <c r="A12" s="2" t="s">
        <v>3</v>
      </c>
      <c r="B12" s="27">
        <v>4.5042857142857136</v>
      </c>
      <c r="C12" s="27">
        <v>12.428928571428569</v>
      </c>
      <c r="D12" s="27">
        <v>8.3785714285714281</v>
      </c>
      <c r="E12" s="27">
        <v>17.79</v>
      </c>
      <c r="F12" s="47">
        <v>41697</v>
      </c>
      <c r="G12" s="27">
        <v>0.1</v>
      </c>
      <c r="H12" s="47">
        <v>41672</v>
      </c>
      <c r="I12" s="27">
        <v>73.291428571428568</v>
      </c>
      <c r="J12" s="27">
        <v>245.59</v>
      </c>
      <c r="K12" s="27">
        <v>2.4171428571428573</v>
      </c>
      <c r="L12" s="27">
        <v>16.23</v>
      </c>
      <c r="M12" s="47">
        <v>41680</v>
      </c>
      <c r="N12" s="27">
        <v>84.83</v>
      </c>
      <c r="O12" s="45">
        <v>20</v>
      </c>
      <c r="P12" s="27">
        <v>21.21</v>
      </c>
      <c r="Q12" s="47">
        <v>41678</v>
      </c>
      <c r="R12" s="27">
        <v>7.3414285714285707</v>
      </c>
      <c r="S12" s="27">
        <v>45.307452150874688</v>
      </c>
    </row>
    <row r="13" spans="1:19" x14ac:dyDescent="0.2">
      <c r="A13" s="2" t="s">
        <v>4</v>
      </c>
      <c r="B13" s="27">
        <v>4.153548387096774</v>
      </c>
      <c r="C13" s="27">
        <v>12.59064516129032</v>
      </c>
      <c r="D13" s="27">
        <v>8.0196774193548368</v>
      </c>
      <c r="E13" s="27">
        <v>24.78</v>
      </c>
      <c r="F13" s="47">
        <v>41702</v>
      </c>
      <c r="G13" s="27">
        <v>-0.23</v>
      </c>
      <c r="H13" s="47">
        <v>41720</v>
      </c>
      <c r="I13" s="27">
        <v>69.505161290322576</v>
      </c>
      <c r="J13" s="27">
        <v>380.49</v>
      </c>
      <c r="K13" s="27">
        <v>3.2338709677419355</v>
      </c>
      <c r="L13" s="27">
        <v>16.760000000000002</v>
      </c>
      <c r="M13" s="47">
        <v>41717</v>
      </c>
      <c r="N13" s="27">
        <v>96.14</v>
      </c>
      <c r="O13" s="45">
        <v>16</v>
      </c>
      <c r="P13" s="27">
        <v>20.2</v>
      </c>
      <c r="Q13" s="47">
        <v>41718</v>
      </c>
      <c r="R13" s="27">
        <v>8.1103225806451622</v>
      </c>
      <c r="S13" s="27">
        <v>70.86454837373401</v>
      </c>
    </row>
    <row r="14" spans="1:19" x14ac:dyDescent="0.2">
      <c r="A14" s="2" t="s">
        <v>5</v>
      </c>
      <c r="B14" s="27">
        <v>8.1466666666666683</v>
      </c>
      <c r="C14" s="27">
        <v>17.609666666666669</v>
      </c>
      <c r="D14" s="27">
        <v>12.537333333333335</v>
      </c>
      <c r="E14" s="27">
        <v>26.55</v>
      </c>
      <c r="F14" s="47">
        <v>41753</v>
      </c>
      <c r="G14" s="27">
        <v>2.2200000000000002</v>
      </c>
      <c r="H14" s="47">
        <v>41734</v>
      </c>
      <c r="I14" s="27">
        <v>71.193666666666658</v>
      </c>
      <c r="J14" s="27">
        <v>483.86</v>
      </c>
      <c r="K14" s="27">
        <v>2.2020000000000004</v>
      </c>
      <c r="L14" s="27">
        <v>13.29</v>
      </c>
      <c r="M14" s="47">
        <v>41733</v>
      </c>
      <c r="N14" s="27">
        <v>79.709999999999994</v>
      </c>
      <c r="O14" s="45">
        <v>17</v>
      </c>
      <c r="P14" s="27">
        <v>26.46</v>
      </c>
      <c r="Q14" s="47">
        <v>41755</v>
      </c>
      <c r="R14" s="27">
        <v>13.285</v>
      </c>
      <c r="S14" s="27">
        <v>89.6578549775992</v>
      </c>
    </row>
    <row r="15" spans="1:19" x14ac:dyDescent="0.2">
      <c r="A15" s="2" t="s">
        <v>6</v>
      </c>
      <c r="B15" s="27">
        <v>10.356129032258067</v>
      </c>
      <c r="C15" s="27">
        <v>20.65774193548387</v>
      </c>
      <c r="D15" s="27">
        <v>15.169677419354839</v>
      </c>
      <c r="E15" s="27">
        <v>28.91</v>
      </c>
      <c r="F15" s="47">
        <v>41769</v>
      </c>
      <c r="G15" s="27">
        <v>3.08</v>
      </c>
      <c r="H15" s="47">
        <v>41761</v>
      </c>
      <c r="I15" s="27">
        <v>63.734838709677419</v>
      </c>
      <c r="J15" s="27">
        <v>642.02</v>
      </c>
      <c r="K15" s="27">
        <v>2.857741935483872</v>
      </c>
      <c r="L15" s="27">
        <v>17.82</v>
      </c>
      <c r="M15" s="47">
        <v>41786</v>
      </c>
      <c r="N15" s="27">
        <v>69.290000000000006</v>
      </c>
      <c r="O15" s="45">
        <v>14</v>
      </c>
      <c r="P15" s="27">
        <v>24.44</v>
      </c>
      <c r="Q15" s="47">
        <v>41760</v>
      </c>
      <c r="R15" s="27">
        <v>17.061612903225804</v>
      </c>
      <c r="S15" s="27">
        <v>131.34391215505113</v>
      </c>
    </row>
    <row r="16" spans="1:19" x14ac:dyDescent="0.2">
      <c r="A16" s="2" t="s">
        <v>7</v>
      </c>
      <c r="B16" s="27">
        <v>12.984333333333332</v>
      </c>
      <c r="C16" s="27">
        <v>24.696333333333335</v>
      </c>
      <c r="D16" s="27">
        <v>18.451999999999998</v>
      </c>
      <c r="E16" s="27">
        <v>32.19</v>
      </c>
      <c r="F16" s="47">
        <v>41820</v>
      </c>
      <c r="G16" s="27">
        <v>9.74</v>
      </c>
      <c r="H16" s="47">
        <v>41812</v>
      </c>
      <c r="I16" s="27">
        <v>61.083666666666666</v>
      </c>
      <c r="J16" s="27">
        <v>665.75</v>
      </c>
      <c r="K16" s="27">
        <v>1.9426666666666672</v>
      </c>
      <c r="L16" s="27">
        <v>14.17</v>
      </c>
      <c r="M16" s="47">
        <v>41809</v>
      </c>
      <c r="N16" s="27">
        <v>45.04</v>
      </c>
      <c r="O16" s="45">
        <v>9</v>
      </c>
      <c r="P16" s="27">
        <v>24.03</v>
      </c>
      <c r="Q16" s="47">
        <v>41800</v>
      </c>
      <c r="R16" s="27">
        <v>21.074666666666662</v>
      </c>
      <c r="S16" s="27">
        <v>140.68715373370927</v>
      </c>
    </row>
    <row r="17" spans="1:19" x14ac:dyDescent="0.2">
      <c r="A17" s="2" t="s">
        <v>8</v>
      </c>
      <c r="B17" s="27">
        <v>14.447419354838711</v>
      </c>
      <c r="C17" s="27">
        <v>28.25</v>
      </c>
      <c r="D17" s="27">
        <v>20.894516129032262</v>
      </c>
      <c r="E17" s="27">
        <v>35.35</v>
      </c>
      <c r="F17" s="47">
        <v>41835</v>
      </c>
      <c r="G17" s="27">
        <v>10.67</v>
      </c>
      <c r="H17" s="47">
        <v>41825</v>
      </c>
      <c r="I17" s="27">
        <v>50.933870967741939</v>
      </c>
      <c r="J17" s="27">
        <v>781.52</v>
      </c>
      <c r="K17" s="27">
        <v>2.4003225806451609</v>
      </c>
      <c r="L17" s="27">
        <v>12.25</v>
      </c>
      <c r="M17" s="47">
        <v>41834</v>
      </c>
      <c r="N17" s="27">
        <v>3.03</v>
      </c>
      <c r="O17" s="45">
        <v>4</v>
      </c>
      <c r="P17" s="27">
        <v>1.82</v>
      </c>
      <c r="Q17" s="47">
        <v>41836</v>
      </c>
      <c r="R17" s="27">
        <v>24.884516129032257</v>
      </c>
      <c r="S17" s="27">
        <v>185.77264193220282</v>
      </c>
    </row>
    <row r="18" spans="1:19" x14ac:dyDescent="0.2">
      <c r="A18" s="2" t="s">
        <v>9</v>
      </c>
      <c r="B18" s="27">
        <v>14.497096774193549</v>
      </c>
      <c r="C18" s="27">
        <v>26.470967741935475</v>
      </c>
      <c r="D18" s="27">
        <v>19.995483870967742</v>
      </c>
      <c r="E18" s="27">
        <v>36.14</v>
      </c>
      <c r="F18" s="47">
        <v>41879</v>
      </c>
      <c r="G18" s="27">
        <v>9.5399999999999991</v>
      </c>
      <c r="H18" s="47">
        <v>41861</v>
      </c>
      <c r="I18" s="27">
        <v>54.012903225806454</v>
      </c>
      <c r="J18" s="27">
        <v>611.66</v>
      </c>
      <c r="K18" s="27">
        <v>2.4490322580645167</v>
      </c>
      <c r="L18" s="27">
        <v>17.48</v>
      </c>
      <c r="M18" s="47">
        <v>41866</v>
      </c>
      <c r="N18" s="27">
        <v>11.92</v>
      </c>
      <c r="O18" s="45">
        <v>7</v>
      </c>
      <c r="P18" s="27">
        <v>5.05</v>
      </c>
      <c r="Q18" s="47">
        <v>41875</v>
      </c>
      <c r="R18" s="27">
        <v>23.641290322580648</v>
      </c>
      <c r="S18" s="27">
        <v>150.29274416597588</v>
      </c>
    </row>
    <row r="19" spans="1:19" x14ac:dyDescent="0.2">
      <c r="A19" s="2" t="s">
        <v>10</v>
      </c>
      <c r="B19" s="27">
        <v>12.21133333333333</v>
      </c>
      <c r="C19" s="27">
        <v>23.787333333333329</v>
      </c>
      <c r="D19" s="27">
        <v>17.316999999999997</v>
      </c>
      <c r="E19" s="27">
        <v>29.24</v>
      </c>
      <c r="F19" s="47">
        <v>41891</v>
      </c>
      <c r="G19" s="27">
        <v>4.33</v>
      </c>
      <c r="H19" s="47">
        <v>41910</v>
      </c>
      <c r="I19" s="27">
        <v>59.340999999999987</v>
      </c>
      <c r="J19" s="27">
        <v>510.74</v>
      </c>
      <c r="K19" s="27">
        <v>2.3489999999999989</v>
      </c>
      <c r="L19" s="27">
        <v>11.35</v>
      </c>
      <c r="M19" s="47">
        <v>41912</v>
      </c>
      <c r="N19" s="27">
        <v>2.83</v>
      </c>
      <c r="O19" s="45">
        <v>4</v>
      </c>
      <c r="P19" s="27">
        <v>1.62</v>
      </c>
      <c r="Q19" s="47">
        <v>41904</v>
      </c>
      <c r="R19" s="27">
        <v>20.340333333333334</v>
      </c>
      <c r="S19" s="27">
        <v>117.19154455939464</v>
      </c>
    </row>
    <row r="20" spans="1:19" x14ac:dyDescent="0.2">
      <c r="A20" s="2" t="s">
        <v>11</v>
      </c>
      <c r="B20" s="27">
        <v>9.7667741935483861</v>
      </c>
      <c r="C20" s="27">
        <v>18.457419354838716</v>
      </c>
      <c r="D20" s="27">
        <v>13.566774193548383</v>
      </c>
      <c r="E20" s="27">
        <v>24.64</v>
      </c>
      <c r="F20" s="47">
        <v>41914</v>
      </c>
      <c r="G20" s="27">
        <v>3.41</v>
      </c>
      <c r="H20" s="47">
        <v>41940</v>
      </c>
      <c r="I20" s="27">
        <v>69.499677419354853</v>
      </c>
      <c r="J20" s="27">
        <v>336.27</v>
      </c>
      <c r="K20" s="27">
        <v>2.3290322580645162</v>
      </c>
      <c r="L20" s="27">
        <v>11.09</v>
      </c>
      <c r="M20" s="47">
        <v>41922</v>
      </c>
      <c r="N20" s="27">
        <v>32.909999999999997</v>
      </c>
      <c r="O20" s="45">
        <v>11</v>
      </c>
      <c r="P20" s="27">
        <v>20</v>
      </c>
      <c r="Q20" s="47">
        <v>41917</v>
      </c>
      <c r="R20" s="27">
        <v>14.890322580645162</v>
      </c>
      <c r="S20" s="27">
        <v>69.371110226762127</v>
      </c>
    </row>
    <row r="21" spans="1:19" x14ac:dyDescent="0.2">
      <c r="A21" s="2" t="s">
        <v>12</v>
      </c>
      <c r="B21" s="27">
        <v>4.6310000000000002</v>
      </c>
      <c r="C21" s="27">
        <v>12.429</v>
      </c>
      <c r="D21" s="27">
        <v>8.0679999999999996</v>
      </c>
      <c r="E21" s="27">
        <v>18.920000000000002</v>
      </c>
      <c r="F21" s="47">
        <v>41954</v>
      </c>
      <c r="G21" s="27">
        <v>-0.56000000000000005</v>
      </c>
      <c r="H21" s="47">
        <v>41960</v>
      </c>
      <c r="I21" s="27">
        <v>66.51666666666668</v>
      </c>
      <c r="J21" s="27">
        <v>250.74</v>
      </c>
      <c r="K21" s="27">
        <v>3.2850000000000001</v>
      </c>
      <c r="L21" s="27">
        <v>10.66</v>
      </c>
      <c r="M21" s="47">
        <v>41949</v>
      </c>
      <c r="N21" s="27">
        <v>12.12</v>
      </c>
      <c r="O21" s="45">
        <v>4</v>
      </c>
      <c r="P21" s="27">
        <v>7.07</v>
      </c>
      <c r="Q21" s="47">
        <v>41963</v>
      </c>
      <c r="R21" s="27">
        <v>8.3123333333333331</v>
      </c>
      <c r="S21" s="27">
        <v>52.634275442150745</v>
      </c>
    </row>
    <row r="22" spans="1:19" ht="13.5" thickBot="1" x14ac:dyDescent="0.25">
      <c r="A22" s="28" t="s">
        <v>13</v>
      </c>
      <c r="B22" s="29">
        <v>1.9264516129032263</v>
      </c>
      <c r="C22" s="29">
        <v>8.928064516129032</v>
      </c>
      <c r="D22" s="29">
        <v>5.3616129032258062</v>
      </c>
      <c r="E22" s="29">
        <v>15.78</v>
      </c>
      <c r="F22" s="48">
        <v>41982</v>
      </c>
      <c r="G22" s="29">
        <v>-5.19</v>
      </c>
      <c r="H22" s="48">
        <v>41990</v>
      </c>
      <c r="I22" s="29">
        <v>77.828387096774222</v>
      </c>
      <c r="J22" s="29">
        <v>194.89</v>
      </c>
      <c r="K22" s="29">
        <v>3.3745161290322589</v>
      </c>
      <c r="L22" s="29">
        <v>14.07</v>
      </c>
      <c r="M22" s="48">
        <v>41981</v>
      </c>
      <c r="N22" s="29">
        <v>12.92</v>
      </c>
      <c r="O22" s="30">
        <v>9</v>
      </c>
      <c r="P22" s="29">
        <v>3.64</v>
      </c>
      <c r="Q22" s="48">
        <v>41982</v>
      </c>
      <c r="R22" s="29">
        <v>5.1229032258064535</v>
      </c>
      <c r="S22" s="29">
        <v>31.633029199848188</v>
      </c>
    </row>
    <row r="23" spans="1:19" ht="13.5" thickTop="1" x14ac:dyDescent="0.2">
      <c r="A23" s="2" t="s">
        <v>32</v>
      </c>
      <c r="B23" s="27">
        <v>8.3326779313876091</v>
      </c>
      <c r="C23" s="27">
        <v>18.036099782386074</v>
      </c>
      <c r="D23" s="27">
        <v>12.820134536610347</v>
      </c>
      <c r="E23" s="27">
        <v>36.14</v>
      </c>
      <c r="F23" s="47">
        <v>39322</v>
      </c>
      <c r="G23" s="27">
        <v>-5.19</v>
      </c>
      <c r="H23" s="47">
        <v>39433</v>
      </c>
      <c r="I23" s="27">
        <v>66.11139592933948</v>
      </c>
      <c r="J23" s="27">
        <v>5306.97</v>
      </c>
      <c r="K23" s="27">
        <v>2.6375809011776759</v>
      </c>
      <c r="L23" s="27">
        <v>17.82</v>
      </c>
      <c r="M23" s="47">
        <v>39229</v>
      </c>
      <c r="N23" s="27">
        <v>468.52</v>
      </c>
      <c r="O23" s="45">
        <v>124</v>
      </c>
      <c r="P23" s="27">
        <v>26.46</v>
      </c>
      <c r="Q23" s="47">
        <v>39198</v>
      </c>
      <c r="R23" s="27">
        <v>14.130662954429082</v>
      </c>
      <c r="S23" s="27">
        <v>1119.6905705117679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-0.36</v>
      </c>
      <c r="G28" s="1" t="s">
        <v>27</v>
      </c>
      <c r="H28" s="46">
        <v>39402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-0.23</v>
      </c>
      <c r="G29" s="1" t="s">
        <v>27</v>
      </c>
      <c r="H29" s="46">
        <v>39163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238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6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  <row r="38" spans="1:10" x14ac:dyDescent="0.2">
      <c r="F38">
        <f>SUM(F34:F37)</f>
        <v>21</v>
      </c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61</v>
      </c>
    </row>
    <row r="3" spans="1:19" x14ac:dyDescent="0.2">
      <c r="B3" s="21"/>
    </row>
    <row r="4" spans="1:19" x14ac:dyDescent="0.2">
      <c r="B4" s="1" t="s">
        <v>46</v>
      </c>
    </row>
    <row r="5" spans="1:19" x14ac:dyDescent="0.2">
      <c r="B5" s="1" t="s">
        <v>47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2.7828571428571429</v>
      </c>
      <c r="C11" s="27">
        <v>11.651785714285714</v>
      </c>
      <c r="D11" s="27">
        <v>7.0071428571428589</v>
      </c>
      <c r="E11" s="27">
        <v>16.739999999999998</v>
      </c>
      <c r="F11" s="47">
        <v>42025</v>
      </c>
      <c r="G11" s="27">
        <v>-3.21</v>
      </c>
      <c r="H11" s="47">
        <v>42006</v>
      </c>
      <c r="I11" s="27">
        <v>77.10607142857144</v>
      </c>
      <c r="J11" s="27">
        <v>199.4</v>
      </c>
      <c r="K11" s="27">
        <v>2.5107142857142857</v>
      </c>
      <c r="L11" s="27">
        <v>15.11</v>
      </c>
      <c r="M11" s="47">
        <v>42020</v>
      </c>
      <c r="N11" s="27">
        <v>10.11</v>
      </c>
      <c r="O11" s="45">
        <v>9</v>
      </c>
      <c r="P11" s="27">
        <v>3.64</v>
      </c>
      <c r="Q11" s="47">
        <v>42020</v>
      </c>
      <c r="R11" s="27">
        <v>5.9017857142857135</v>
      </c>
      <c r="S11" s="27">
        <v>33.552438819687474</v>
      </c>
    </row>
    <row r="12" spans="1:19" x14ac:dyDescent="0.2">
      <c r="A12" s="2" t="s">
        <v>3</v>
      </c>
      <c r="B12" s="27">
        <v>3.9955172413793099</v>
      </c>
      <c r="C12" s="27">
        <v>12.453103448275861</v>
      </c>
      <c r="D12" s="27">
        <v>7.9141379310344826</v>
      </c>
      <c r="E12" s="27">
        <v>18.37</v>
      </c>
      <c r="F12" s="47">
        <v>41697</v>
      </c>
      <c r="G12" s="27">
        <v>-1.75</v>
      </c>
      <c r="H12" s="47">
        <v>41673</v>
      </c>
      <c r="I12" s="27">
        <v>77.713448275862078</v>
      </c>
      <c r="J12" s="27">
        <v>270.77</v>
      </c>
      <c r="K12" s="27">
        <v>2.3886206896551729</v>
      </c>
      <c r="L12" s="27">
        <v>13.66</v>
      </c>
      <c r="M12" s="47">
        <v>41687</v>
      </c>
      <c r="N12" s="27">
        <v>18.98</v>
      </c>
      <c r="O12" s="45">
        <v>7</v>
      </c>
      <c r="P12" s="27">
        <v>6.26</v>
      </c>
      <c r="Q12" s="47">
        <v>41673</v>
      </c>
      <c r="R12" s="27">
        <v>7.2996551724137939</v>
      </c>
      <c r="S12" s="27">
        <v>41.351262155921575</v>
      </c>
    </row>
    <row r="13" spans="1:19" x14ac:dyDescent="0.2">
      <c r="A13" s="2" t="s">
        <v>4</v>
      </c>
      <c r="B13" s="27">
        <v>4.4783870967741928</v>
      </c>
      <c r="C13" s="27">
        <v>13.275806451612903</v>
      </c>
      <c r="D13" s="27">
        <v>8.6732258064516152</v>
      </c>
      <c r="E13" s="27">
        <v>20.48</v>
      </c>
      <c r="F13" s="47">
        <v>41700</v>
      </c>
      <c r="G13" s="27">
        <v>0.1</v>
      </c>
      <c r="H13" s="47">
        <v>41703</v>
      </c>
      <c r="I13" s="27">
        <v>70.790645161290314</v>
      </c>
      <c r="J13" s="27">
        <v>414.16</v>
      </c>
      <c r="K13" s="27">
        <v>3.4935483870967743</v>
      </c>
      <c r="L13" s="27">
        <v>17.62</v>
      </c>
      <c r="M13" s="47">
        <v>41724</v>
      </c>
      <c r="N13" s="27">
        <v>48.26</v>
      </c>
      <c r="O13" s="45">
        <v>14</v>
      </c>
      <c r="P13" s="27">
        <v>7.07</v>
      </c>
      <c r="Q13" s="47">
        <v>41720</v>
      </c>
      <c r="R13" s="27">
        <v>8.9296774193548405</v>
      </c>
      <c r="S13" s="27">
        <v>74.476837679264619</v>
      </c>
    </row>
    <row r="14" spans="1:19" x14ac:dyDescent="0.2">
      <c r="A14" s="2" t="s">
        <v>5</v>
      </c>
      <c r="B14" s="27">
        <v>6.7093333333333343</v>
      </c>
      <c r="C14" s="27">
        <v>17.541666666666668</v>
      </c>
      <c r="D14" s="27">
        <v>11.857999999999997</v>
      </c>
      <c r="E14" s="27">
        <v>27.71</v>
      </c>
      <c r="F14" s="47">
        <v>41755</v>
      </c>
      <c r="G14" s="27">
        <v>1.89</v>
      </c>
      <c r="H14" s="47">
        <v>41744</v>
      </c>
      <c r="I14" s="27">
        <v>66.285333333333327</v>
      </c>
      <c r="J14" s="27">
        <v>571.84</v>
      </c>
      <c r="K14" s="27">
        <v>2.86</v>
      </c>
      <c r="L14" s="27">
        <v>17.62</v>
      </c>
      <c r="M14" s="47">
        <v>41747</v>
      </c>
      <c r="N14" s="27">
        <v>47.67</v>
      </c>
      <c r="O14" s="45">
        <v>14</v>
      </c>
      <c r="P14" s="27">
        <v>22.22</v>
      </c>
      <c r="Q14" s="47">
        <v>41739</v>
      </c>
      <c r="R14" s="27">
        <v>12.936666666666667</v>
      </c>
      <c r="S14" s="27">
        <v>100.66930494327102</v>
      </c>
    </row>
    <row r="15" spans="1:19" x14ac:dyDescent="0.2">
      <c r="A15" s="2" t="s">
        <v>6</v>
      </c>
      <c r="B15" s="27">
        <v>10.216774193548387</v>
      </c>
      <c r="C15" s="27">
        <v>19.455161290322582</v>
      </c>
      <c r="D15" s="27">
        <v>14.330967741935485</v>
      </c>
      <c r="E15" s="27">
        <v>26.48</v>
      </c>
      <c r="F15" s="47">
        <v>41762</v>
      </c>
      <c r="G15" s="27">
        <v>4.67</v>
      </c>
      <c r="H15" s="47">
        <v>41760</v>
      </c>
      <c r="I15" s="27">
        <v>76.967741935483872</v>
      </c>
      <c r="J15" s="27">
        <v>539.57000000000005</v>
      </c>
      <c r="K15" s="27">
        <v>2.0325806451612904</v>
      </c>
      <c r="L15" s="27">
        <v>11.94</v>
      </c>
      <c r="M15" s="47">
        <v>41766</v>
      </c>
      <c r="N15" s="27">
        <v>196.95</v>
      </c>
      <c r="O15" s="45">
        <v>24</v>
      </c>
      <c r="P15" s="27">
        <v>37.17</v>
      </c>
      <c r="Q15" s="47">
        <v>41769</v>
      </c>
      <c r="R15" s="27">
        <v>16.088709677419356</v>
      </c>
      <c r="S15" s="27">
        <v>100.97651318567021</v>
      </c>
    </row>
    <row r="16" spans="1:19" x14ac:dyDescent="0.2">
      <c r="A16" s="2" t="s">
        <v>7</v>
      </c>
      <c r="B16" s="27">
        <v>13.341333333333335</v>
      </c>
      <c r="C16" s="27">
        <v>23.504000000000001</v>
      </c>
      <c r="D16" s="27">
        <v>17.863333333333337</v>
      </c>
      <c r="E16" s="27">
        <v>32.19</v>
      </c>
      <c r="F16" s="47">
        <v>41812</v>
      </c>
      <c r="G16" s="27">
        <v>9.2899999999999991</v>
      </c>
      <c r="H16" s="47">
        <v>41808</v>
      </c>
      <c r="I16" s="27">
        <v>69.308000000000007</v>
      </c>
      <c r="J16" s="27">
        <v>683.61</v>
      </c>
      <c r="K16" s="27">
        <v>2.597</v>
      </c>
      <c r="L16" s="27">
        <v>12.78</v>
      </c>
      <c r="M16" s="47">
        <v>41813</v>
      </c>
      <c r="N16" s="27">
        <v>64.03</v>
      </c>
      <c r="O16" s="45">
        <v>11</v>
      </c>
      <c r="P16" s="27">
        <v>17.37</v>
      </c>
      <c r="Q16" s="47">
        <v>41799</v>
      </c>
      <c r="R16" s="27">
        <v>18.723000000000003</v>
      </c>
      <c r="S16" s="27">
        <v>141.30887960103314</v>
      </c>
    </row>
    <row r="17" spans="1:19" x14ac:dyDescent="0.2">
      <c r="A17" s="2" t="s">
        <v>8</v>
      </c>
      <c r="B17" s="27">
        <v>14.370645161290323</v>
      </c>
      <c r="C17" s="27">
        <v>27.665483870967748</v>
      </c>
      <c r="D17" s="27">
        <v>20.499677419354835</v>
      </c>
      <c r="E17" s="27">
        <v>33.71</v>
      </c>
      <c r="F17" s="47">
        <v>41851</v>
      </c>
      <c r="G17" s="27">
        <v>10.27</v>
      </c>
      <c r="H17" s="47">
        <v>41834</v>
      </c>
      <c r="I17" s="27">
        <v>60.612903225806434</v>
      </c>
      <c r="J17" s="27">
        <v>773.13</v>
      </c>
      <c r="K17" s="27">
        <v>2.2590322580645172</v>
      </c>
      <c r="L17" s="27">
        <v>12.27</v>
      </c>
      <c r="M17" s="47">
        <v>41839</v>
      </c>
      <c r="N17" s="27">
        <v>36.36</v>
      </c>
      <c r="O17" s="45">
        <v>5</v>
      </c>
      <c r="P17" s="27">
        <v>16.16</v>
      </c>
      <c r="Q17" s="47">
        <v>41832</v>
      </c>
      <c r="R17" s="27">
        <v>22.885483870967743</v>
      </c>
      <c r="S17" s="27">
        <v>170.84566045253581</v>
      </c>
    </row>
    <row r="18" spans="1:19" x14ac:dyDescent="0.2">
      <c r="A18" s="2" t="s">
        <v>9</v>
      </c>
      <c r="B18" s="27">
        <v>14.958064516129031</v>
      </c>
      <c r="C18" s="27">
        <v>27.914838709677426</v>
      </c>
      <c r="D18" s="27">
        <v>20.789677419354842</v>
      </c>
      <c r="E18" s="27">
        <v>33.58</v>
      </c>
      <c r="F18" s="47">
        <v>41881</v>
      </c>
      <c r="G18" s="27">
        <v>10.87</v>
      </c>
      <c r="H18" s="47">
        <v>41866</v>
      </c>
      <c r="I18" s="27">
        <v>60.755161290322597</v>
      </c>
      <c r="J18" s="27">
        <v>672.95</v>
      </c>
      <c r="K18" s="27">
        <v>2.1077419354838711</v>
      </c>
      <c r="L18" s="27">
        <v>13.43</v>
      </c>
      <c r="M18" s="47">
        <v>41857</v>
      </c>
      <c r="N18" s="27">
        <v>9.1</v>
      </c>
      <c r="O18" s="45">
        <v>6</v>
      </c>
      <c r="P18" s="27">
        <v>4.6500000000000004</v>
      </c>
      <c r="Q18" s="47">
        <v>41867</v>
      </c>
      <c r="R18" s="27">
        <v>24.126129032258071</v>
      </c>
      <c r="S18" s="27">
        <v>153.30967074825108</v>
      </c>
    </row>
    <row r="19" spans="1:19" x14ac:dyDescent="0.2">
      <c r="A19" s="2" t="s">
        <v>10</v>
      </c>
      <c r="B19" s="27">
        <v>11.747666666666669</v>
      </c>
      <c r="C19" s="27">
        <v>23.272000000000009</v>
      </c>
      <c r="D19" s="27">
        <v>17.013333333333335</v>
      </c>
      <c r="E19" s="27">
        <v>29.62</v>
      </c>
      <c r="F19" s="47">
        <v>41884</v>
      </c>
      <c r="G19" s="27">
        <v>5</v>
      </c>
      <c r="H19" s="47">
        <v>41909</v>
      </c>
      <c r="I19" s="27">
        <v>65.297333333333341</v>
      </c>
      <c r="J19" s="27">
        <v>493.66</v>
      </c>
      <c r="K19" s="27">
        <v>2.1433333333333331</v>
      </c>
      <c r="L19" s="27">
        <v>11.92</v>
      </c>
      <c r="M19" s="47">
        <v>41887</v>
      </c>
      <c r="N19" s="27">
        <v>26.46</v>
      </c>
      <c r="O19" s="45">
        <v>5</v>
      </c>
      <c r="P19" s="27">
        <v>22.62</v>
      </c>
      <c r="Q19" s="47">
        <v>41891</v>
      </c>
      <c r="R19" s="27">
        <v>19.872000000000007</v>
      </c>
      <c r="S19" s="27">
        <v>102.32085504316835</v>
      </c>
    </row>
    <row r="20" spans="1:19" x14ac:dyDescent="0.2">
      <c r="A20" s="2" t="s">
        <v>11</v>
      </c>
      <c r="B20" s="27">
        <v>8.1251612903225787</v>
      </c>
      <c r="C20" s="27">
        <v>17.319354838709675</v>
      </c>
      <c r="D20" s="27">
        <v>12.445161290322583</v>
      </c>
      <c r="E20" s="27">
        <v>25.09</v>
      </c>
      <c r="F20" s="47">
        <v>41927</v>
      </c>
      <c r="G20" s="27">
        <v>1.1599999999999999</v>
      </c>
      <c r="H20" s="47">
        <v>41936</v>
      </c>
      <c r="I20" s="27">
        <v>75.394193548387108</v>
      </c>
      <c r="J20" s="27">
        <v>319.24</v>
      </c>
      <c r="K20" s="27">
        <v>1.965483870967742</v>
      </c>
      <c r="L20" s="27">
        <v>12.74</v>
      </c>
      <c r="M20" s="47">
        <v>41941</v>
      </c>
      <c r="N20" s="27">
        <v>73.14</v>
      </c>
      <c r="O20" s="45">
        <v>14</v>
      </c>
      <c r="P20" s="27">
        <v>19.190000000000001</v>
      </c>
      <c r="Q20" s="47">
        <v>41919</v>
      </c>
      <c r="R20" s="27">
        <v>14.187419354838712</v>
      </c>
      <c r="S20" s="27">
        <v>56.177789944099317</v>
      </c>
    </row>
    <row r="21" spans="1:19" x14ac:dyDescent="0.2">
      <c r="A21" s="2" t="s">
        <v>12</v>
      </c>
      <c r="B21" s="27">
        <v>4.7684615384615379</v>
      </c>
      <c r="C21" s="27">
        <v>10.043846153846154</v>
      </c>
      <c r="D21" s="27">
        <v>7.2850000000000001</v>
      </c>
      <c r="E21" s="27">
        <v>14.04</v>
      </c>
      <c r="F21" s="47">
        <v>41951</v>
      </c>
      <c r="G21" s="27">
        <v>-0.28999999999999998</v>
      </c>
      <c r="H21" s="47">
        <v>41973</v>
      </c>
      <c r="I21" s="27">
        <v>81.021923076923088</v>
      </c>
      <c r="J21" s="27">
        <v>151.83000000000001</v>
      </c>
      <c r="K21" s="27">
        <v>2.5865384615384617</v>
      </c>
      <c r="L21" s="27">
        <v>12.37</v>
      </c>
      <c r="M21" s="47">
        <v>41971</v>
      </c>
      <c r="N21" s="27">
        <v>66.66</v>
      </c>
      <c r="O21" s="45">
        <v>13</v>
      </c>
      <c r="P21" s="27">
        <v>34.340000000000003</v>
      </c>
      <c r="Q21" s="47">
        <v>41945</v>
      </c>
      <c r="R21" s="27">
        <v>8.07</v>
      </c>
      <c r="S21" s="27">
        <v>25.848288449054987</v>
      </c>
    </row>
    <row r="22" spans="1:19" ht="13.5" thickBot="1" x14ac:dyDescent="0.25">
      <c r="A22" s="28" t="s">
        <v>13</v>
      </c>
      <c r="B22" s="29">
        <v>2.5587096774193556</v>
      </c>
      <c r="C22" s="29">
        <v>7.8841935483870982</v>
      </c>
      <c r="D22" s="29">
        <v>5.0674193548387096</v>
      </c>
      <c r="E22" s="29">
        <v>13.63</v>
      </c>
      <c r="F22" s="48">
        <v>41978</v>
      </c>
      <c r="G22" s="29">
        <v>-4.5199999999999996</v>
      </c>
      <c r="H22" s="48">
        <v>41998</v>
      </c>
      <c r="I22" s="29">
        <v>86.003548387096743</v>
      </c>
      <c r="J22" s="29">
        <v>131.84</v>
      </c>
      <c r="K22" s="29">
        <v>2.8938709677419352</v>
      </c>
      <c r="L22" s="29">
        <v>13.39</v>
      </c>
      <c r="M22" s="48">
        <v>41978</v>
      </c>
      <c r="N22" s="29">
        <v>79.16</v>
      </c>
      <c r="O22" s="30">
        <v>24</v>
      </c>
      <c r="P22" s="29">
        <v>12.93</v>
      </c>
      <c r="Q22" s="48">
        <v>41982</v>
      </c>
      <c r="R22" s="29">
        <v>5.0548387096774192</v>
      </c>
      <c r="S22" s="29">
        <v>23.434532903407991</v>
      </c>
    </row>
    <row r="23" spans="1:19" ht="13.5" thickTop="1" x14ac:dyDescent="0.2">
      <c r="A23" s="2" t="s">
        <v>32</v>
      </c>
      <c r="B23" s="27">
        <v>8.1710759326262679</v>
      </c>
      <c r="C23" s="27">
        <v>17.665103391062654</v>
      </c>
      <c r="D23" s="27">
        <v>12.562256373925173</v>
      </c>
      <c r="E23" s="27">
        <v>33.71</v>
      </c>
      <c r="F23" s="47">
        <v>39660</v>
      </c>
      <c r="G23" s="27">
        <v>-4.5199999999999996</v>
      </c>
      <c r="H23" s="47">
        <v>39807</v>
      </c>
      <c r="I23" s="27">
        <v>72.2713585830342</v>
      </c>
      <c r="J23" s="27">
        <v>5222</v>
      </c>
      <c r="K23" s="27">
        <v>2.4865387362297819</v>
      </c>
      <c r="L23" s="27">
        <v>17.62</v>
      </c>
      <c r="M23" s="47">
        <v>39533</v>
      </c>
      <c r="N23" s="27">
        <v>676.88</v>
      </c>
      <c r="O23" s="45">
        <v>146</v>
      </c>
      <c r="P23" s="27">
        <v>37.17</v>
      </c>
      <c r="Q23" s="47">
        <v>39578</v>
      </c>
      <c r="R23" s="27">
        <v>13.672947134823529</v>
      </c>
      <c r="S23" s="27">
        <v>1024.2720339253656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-0.28999999999999998</v>
      </c>
      <c r="G28" s="1" t="s">
        <v>27</v>
      </c>
      <c r="H28" s="46">
        <v>39782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-0.42</v>
      </c>
      <c r="G29" s="1" t="s">
        <v>27</v>
      </c>
      <c r="H29" s="46">
        <v>39491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290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2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5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15</v>
      </c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5"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74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0.92387096774193533</v>
      </c>
      <c r="C11" s="27">
        <v>8.0683870967741953</v>
      </c>
      <c r="D11" s="27">
        <v>4.3029032258064523</v>
      </c>
      <c r="E11" s="27">
        <v>18.13</v>
      </c>
      <c r="F11" s="47">
        <v>42027</v>
      </c>
      <c r="G11" s="27">
        <v>-5.19</v>
      </c>
      <c r="H11" s="47">
        <v>42016</v>
      </c>
      <c r="I11" s="27">
        <v>84.180322580645168</v>
      </c>
      <c r="J11" s="27">
        <v>191.58</v>
      </c>
      <c r="K11" s="27">
        <v>2.6225806451612899</v>
      </c>
      <c r="L11" s="27">
        <v>24.89</v>
      </c>
      <c r="M11" s="47">
        <v>42028</v>
      </c>
      <c r="N11" s="27">
        <v>55.31</v>
      </c>
      <c r="O11" s="45">
        <v>18</v>
      </c>
      <c r="P11" s="27">
        <v>13.33</v>
      </c>
      <c r="Q11" s="47">
        <v>42031</v>
      </c>
      <c r="R11" s="27">
        <v>4.1183870967741925</v>
      </c>
      <c r="S11" s="27">
        <v>27.225208294198254</v>
      </c>
    </row>
    <row r="12" spans="1:19" x14ac:dyDescent="0.2">
      <c r="A12" s="2" t="s">
        <v>3</v>
      </c>
      <c r="B12" s="27">
        <v>2.5099999999999998</v>
      </c>
      <c r="C12" s="27">
        <v>10.591785714285717</v>
      </c>
      <c r="D12" s="27">
        <v>6.1210714285714287</v>
      </c>
      <c r="E12" s="27">
        <v>16.27</v>
      </c>
      <c r="F12" s="47">
        <v>41697</v>
      </c>
      <c r="G12" s="27">
        <v>-1.55</v>
      </c>
      <c r="H12" s="47">
        <v>41686</v>
      </c>
      <c r="I12" s="27">
        <v>74.281428571428592</v>
      </c>
      <c r="J12" s="27">
        <v>292.33</v>
      </c>
      <c r="K12" s="27">
        <v>3.0889285714285712</v>
      </c>
      <c r="L12" s="27">
        <v>14.52</v>
      </c>
      <c r="M12" s="47">
        <v>41681</v>
      </c>
      <c r="N12" s="27">
        <v>15.95</v>
      </c>
      <c r="O12" s="45">
        <v>8</v>
      </c>
      <c r="P12" s="27">
        <v>6.06</v>
      </c>
      <c r="Q12" s="47">
        <v>41676</v>
      </c>
      <c r="R12" s="27">
        <v>5.6728571428571426</v>
      </c>
      <c r="S12" s="27">
        <v>44.278963328933976</v>
      </c>
    </row>
    <row r="13" spans="1:19" x14ac:dyDescent="0.2">
      <c r="A13" s="2" t="s">
        <v>4</v>
      </c>
      <c r="B13" s="27">
        <v>4.1703225806451609</v>
      </c>
      <c r="C13" s="27">
        <v>15.259677419354841</v>
      </c>
      <c r="D13" s="27">
        <v>9.2616129032258048</v>
      </c>
      <c r="E13" s="27">
        <v>23.12</v>
      </c>
      <c r="F13" s="47">
        <v>41717</v>
      </c>
      <c r="G13" s="27">
        <v>0.43</v>
      </c>
      <c r="H13" s="47">
        <v>41703</v>
      </c>
      <c r="I13" s="27">
        <v>62.830967741935474</v>
      </c>
      <c r="J13" s="27">
        <v>488.27</v>
      </c>
      <c r="K13" s="27">
        <v>2.7280645161290322</v>
      </c>
      <c r="L13" s="27">
        <v>15.95</v>
      </c>
      <c r="M13" s="47">
        <v>41703</v>
      </c>
      <c r="N13" s="27">
        <v>35.76</v>
      </c>
      <c r="O13" s="45">
        <v>7</v>
      </c>
      <c r="P13" s="27">
        <v>13.53</v>
      </c>
      <c r="Q13" s="47">
        <v>41703</v>
      </c>
      <c r="R13" s="27">
        <v>8.6612903225806477</v>
      </c>
      <c r="S13" s="27">
        <v>85.901011870489484</v>
      </c>
    </row>
    <row r="14" spans="1:19" x14ac:dyDescent="0.2">
      <c r="A14" s="2" t="s">
        <v>5</v>
      </c>
      <c r="B14" s="27">
        <v>5.9730000000000008</v>
      </c>
      <c r="C14" s="27">
        <v>15.825333333333331</v>
      </c>
      <c r="D14" s="27">
        <v>10.455999999999998</v>
      </c>
      <c r="E14" s="27">
        <v>26.15</v>
      </c>
      <c r="F14" s="47">
        <v>41753</v>
      </c>
      <c r="G14" s="27">
        <v>3.14</v>
      </c>
      <c r="H14" s="47">
        <v>41732</v>
      </c>
      <c r="I14" s="27">
        <v>67.998000000000019</v>
      </c>
      <c r="J14" s="27">
        <v>485.37</v>
      </c>
      <c r="K14" s="27">
        <v>2.5263333333333335</v>
      </c>
      <c r="L14" s="27">
        <v>10.98</v>
      </c>
      <c r="M14" s="47">
        <v>41755</v>
      </c>
      <c r="N14" s="27">
        <v>45.25</v>
      </c>
      <c r="O14" s="45">
        <v>12</v>
      </c>
      <c r="P14" s="27">
        <v>17.37</v>
      </c>
      <c r="Q14" s="47">
        <v>41739</v>
      </c>
      <c r="R14" s="27">
        <v>10.939333333333334</v>
      </c>
      <c r="S14" s="27">
        <v>88.369133371323812</v>
      </c>
    </row>
    <row r="15" spans="1:19" x14ac:dyDescent="0.2">
      <c r="A15" s="2" t="s">
        <v>6</v>
      </c>
      <c r="B15" s="27">
        <v>10.672903225806452</v>
      </c>
      <c r="C15" s="27">
        <v>23.27</v>
      </c>
      <c r="D15" s="27">
        <v>16.55</v>
      </c>
      <c r="E15" s="27">
        <v>30.1</v>
      </c>
      <c r="F15" s="47">
        <v>41789</v>
      </c>
      <c r="G15" s="27">
        <v>6.31</v>
      </c>
      <c r="H15" s="47">
        <v>41760</v>
      </c>
      <c r="I15" s="27">
        <v>62.425161290322571</v>
      </c>
      <c r="J15" s="27">
        <v>704.57</v>
      </c>
      <c r="K15" s="27">
        <v>2.5712903225806456</v>
      </c>
      <c r="L15" s="27">
        <v>12.7</v>
      </c>
      <c r="M15" s="47">
        <v>41782</v>
      </c>
      <c r="N15" s="27">
        <v>25.85</v>
      </c>
      <c r="O15" s="45">
        <v>9</v>
      </c>
      <c r="P15" s="27">
        <v>8.89</v>
      </c>
      <c r="Q15" s="47">
        <v>41784</v>
      </c>
      <c r="R15" s="27">
        <v>16.592903225806452</v>
      </c>
      <c r="S15" s="27">
        <v>146.41507776210443</v>
      </c>
    </row>
    <row r="16" spans="1:19" x14ac:dyDescent="0.2">
      <c r="A16" s="2" t="s">
        <v>7</v>
      </c>
      <c r="B16" s="27">
        <v>14.112333333333332</v>
      </c>
      <c r="C16" s="27">
        <v>27.484333333333336</v>
      </c>
      <c r="D16" s="27">
        <v>20.454999999999998</v>
      </c>
      <c r="E16" s="27">
        <v>35.28</v>
      </c>
      <c r="F16" s="47">
        <v>41803</v>
      </c>
      <c r="G16" s="27">
        <v>10.34</v>
      </c>
      <c r="H16" s="47">
        <v>41791</v>
      </c>
      <c r="I16" s="27">
        <v>58.699000000000005</v>
      </c>
      <c r="J16" s="27">
        <v>773.67</v>
      </c>
      <c r="K16" s="27">
        <v>2.3383333333333334</v>
      </c>
      <c r="L16" s="27">
        <v>15.09</v>
      </c>
      <c r="M16" s="47">
        <v>41818</v>
      </c>
      <c r="N16" s="27">
        <v>51.3</v>
      </c>
      <c r="O16" s="45">
        <v>14</v>
      </c>
      <c r="P16" s="27">
        <v>19.79</v>
      </c>
      <c r="Q16" s="47">
        <v>41818</v>
      </c>
      <c r="R16" s="27">
        <v>22.239000000000001</v>
      </c>
      <c r="S16" s="27">
        <v>172.09552650745744</v>
      </c>
    </row>
    <row r="17" spans="1:19" x14ac:dyDescent="0.2">
      <c r="A17" s="2" t="s">
        <v>8</v>
      </c>
      <c r="B17" s="27">
        <v>15.550967741935487</v>
      </c>
      <c r="C17" s="27">
        <v>29.82</v>
      </c>
      <c r="D17" s="27">
        <v>22.028064516129028</v>
      </c>
      <c r="E17" s="27">
        <v>37.06</v>
      </c>
      <c r="F17" s="47">
        <v>41842</v>
      </c>
      <c r="G17" s="27">
        <v>10.54</v>
      </c>
      <c r="H17" s="47">
        <v>41828</v>
      </c>
      <c r="I17" s="27">
        <v>54.891290322580623</v>
      </c>
      <c r="J17" s="27">
        <v>814.26</v>
      </c>
      <c r="K17" s="27">
        <v>2.4461290322580647</v>
      </c>
      <c r="L17" s="27">
        <v>12.84</v>
      </c>
      <c r="M17" s="47">
        <v>41843</v>
      </c>
      <c r="N17" s="27">
        <v>1.82</v>
      </c>
      <c r="O17" s="45">
        <v>1</v>
      </c>
      <c r="P17" s="27">
        <v>1.82</v>
      </c>
      <c r="Q17" s="47">
        <v>41821</v>
      </c>
      <c r="R17" s="27">
        <v>25.597741935483874</v>
      </c>
      <c r="S17" s="27">
        <v>195.37621254420984</v>
      </c>
    </row>
    <row r="18" spans="1:19" x14ac:dyDescent="0.2">
      <c r="A18" s="2" t="s">
        <v>9</v>
      </c>
      <c r="B18" s="27">
        <v>16.28</v>
      </c>
      <c r="C18" s="27">
        <v>29.648064516129033</v>
      </c>
      <c r="D18" s="27">
        <v>22.218387096774187</v>
      </c>
      <c r="E18" s="27">
        <v>36.270000000000003</v>
      </c>
      <c r="F18" s="47">
        <v>41870</v>
      </c>
      <c r="G18" s="27">
        <v>12.52</v>
      </c>
      <c r="H18" s="47">
        <v>41881</v>
      </c>
      <c r="I18" s="27">
        <v>58.817419354838705</v>
      </c>
      <c r="J18" s="27">
        <v>643.75</v>
      </c>
      <c r="K18" s="27">
        <v>2.351290322580645</v>
      </c>
      <c r="L18" s="27">
        <v>15.21</v>
      </c>
      <c r="M18" s="47">
        <v>41852</v>
      </c>
      <c r="N18" s="27">
        <v>11.91</v>
      </c>
      <c r="O18" s="45">
        <v>7</v>
      </c>
      <c r="P18" s="27">
        <v>4.24</v>
      </c>
      <c r="Q18" s="47">
        <v>41856</v>
      </c>
      <c r="R18" s="27">
        <v>25.376129032258074</v>
      </c>
      <c r="S18" s="27">
        <v>163.87600429708993</v>
      </c>
    </row>
    <row r="19" spans="1:19" x14ac:dyDescent="0.2">
      <c r="A19" s="2" t="s">
        <v>10</v>
      </c>
      <c r="B19" s="27">
        <v>12.725333333333332</v>
      </c>
      <c r="C19" s="27">
        <v>24.169333333333334</v>
      </c>
      <c r="D19" s="27">
        <v>18.163333333333334</v>
      </c>
      <c r="E19" s="27">
        <v>30.21</v>
      </c>
      <c r="F19" s="47">
        <v>41891</v>
      </c>
      <c r="G19" s="27">
        <v>0</v>
      </c>
      <c r="H19" s="47">
        <v>41907</v>
      </c>
      <c r="I19" s="27">
        <v>66.74366666666667</v>
      </c>
      <c r="J19" s="27">
        <v>498.0120639999999</v>
      </c>
      <c r="K19" s="27">
        <v>2.1603333333333334</v>
      </c>
      <c r="L19" s="27">
        <v>10.64</v>
      </c>
      <c r="M19" s="47">
        <v>41897</v>
      </c>
      <c r="N19" s="27">
        <v>42.82</v>
      </c>
      <c r="O19" s="45">
        <v>6</v>
      </c>
      <c r="P19" s="27">
        <v>39.590000000000003</v>
      </c>
      <c r="Q19" s="47">
        <v>41900</v>
      </c>
      <c r="R19" s="27">
        <v>21.166666666666671</v>
      </c>
      <c r="S19" s="27">
        <v>106.66078299583724</v>
      </c>
    </row>
    <row r="20" spans="1:19" x14ac:dyDescent="0.2">
      <c r="A20" s="2" t="s">
        <v>11</v>
      </c>
      <c r="B20" s="27">
        <v>10.58193548387097</v>
      </c>
      <c r="C20" s="27">
        <v>20.635483870967743</v>
      </c>
      <c r="D20" s="27">
        <v>15.034193548387096</v>
      </c>
      <c r="E20" s="27">
        <v>27.23</v>
      </c>
      <c r="F20" s="47">
        <v>41919</v>
      </c>
      <c r="G20" s="27">
        <v>0.5</v>
      </c>
      <c r="H20" s="47">
        <v>41931</v>
      </c>
      <c r="I20" s="27">
        <v>68.967419354838682</v>
      </c>
      <c r="J20" s="27">
        <v>373.09161599999999</v>
      </c>
      <c r="K20" s="27">
        <v>2.3435483870967744</v>
      </c>
      <c r="L20" s="27">
        <v>11.72</v>
      </c>
      <c r="M20" s="47">
        <v>41936</v>
      </c>
      <c r="N20" s="27">
        <v>26.02</v>
      </c>
      <c r="O20" s="45">
        <v>9</v>
      </c>
      <c r="P20" s="27">
        <v>17.760000000000002</v>
      </c>
      <c r="Q20" s="47">
        <v>41934</v>
      </c>
      <c r="R20" s="27">
        <v>15.96225806451613</v>
      </c>
      <c r="S20" s="27">
        <v>76.946637458147265</v>
      </c>
    </row>
    <row r="21" spans="1:19" x14ac:dyDescent="0.2">
      <c r="A21" s="2" t="s">
        <v>12</v>
      </c>
      <c r="B21" s="27">
        <v>6.8046666666666669</v>
      </c>
      <c r="C21" s="27">
        <v>13.523333333333333</v>
      </c>
      <c r="D21" s="27">
        <v>9.9573333333333309</v>
      </c>
      <c r="E21" s="27">
        <v>20.79</v>
      </c>
      <c r="F21" s="47">
        <v>41959</v>
      </c>
      <c r="G21" s="27">
        <v>1.43</v>
      </c>
      <c r="H21" s="47">
        <v>41971</v>
      </c>
      <c r="I21" s="27">
        <v>80.117999999999981</v>
      </c>
      <c r="J21" s="27">
        <v>189.464832</v>
      </c>
      <c r="K21" s="27">
        <v>2.3260000000000001</v>
      </c>
      <c r="L21" s="27">
        <v>15.92</v>
      </c>
      <c r="M21" s="47">
        <v>41951</v>
      </c>
      <c r="N21" s="27">
        <v>61.29</v>
      </c>
      <c r="O21" s="45">
        <v>15</v>
      </c>
      <c r="P21" s="27">
        <v>17.559999999999999</v>
      </c>
      <c r="Q21" s="47">
        <v>41951</v>
      </c>
      <c r="R21" s="27">
        <v>10.535999999999998</v>
      </c>
      <c r="S21" s="27">
        <v>33.940084309252349</v>
      </c>
    </row>
    <row r="22" spans="1:19" ht="13.5" thickBot="1" x14ac:dyDescent="0.25">
      <c r="A22" s="28" t="s">
        <v>13</v>
      </c>
      <c r="B22" s="29">
        <v>1.7980645161290321</v>
      </c>
      <c r="C22" s="29">
        <v>8.2503225806451628</v>
      </c>
      <c r="D22" s="29">
        <v>5.0199999999999996</v>
      </c>
      <c r="E22" s="29">
        <v>15.56</v>
      </c>
      <c r="F22" s="48">
        <v>41983</v>
      </c>
      <c r="G22" s="29">
        <v>-6.31</v>
      </c>
      <c r="H22" s="48">
        <v>41993</v>
      </c>
      <c r="I22" s="29">
        <v>82.91612903225807</v>
      </c>
      <c r="J22" s="29">
        <v>152.30169599999999</v>
      </c>
      <c r="K22" s="29">
        <v>2.4648387096774194</v>
      </c>
      <c r="L22" s="29">
        <v>13.66</v>
      </c>
      <c r="M22" s="48">
        <v>41994</v>
      </c>
      <c r="N22" s="29">
        <v>70.099999999999994</v>
      </c>
      <c r="O22" s="30">
        <v>16</v>
      </c>
      <c r="P22" s="29">
        <v>13.49</v>
      </c>
      <c r="Q22" s="48">
        <v>41999</v>
      </c>
      <c r="R22" s="29">
        <v>5.7780645161290334</v>
      </c>
      <c r="S22" s="29">
        <v>24.046529799847015</v>
      </c>
    </row>
    <row r="23" spans="1:19" ht="13.5" thickTop="1" x14ac:dyDescent="0.2">
      <c r="A23" s="2" t="s">
        <v>32</v>
      </c>
      <c r="B23" s="27">
        <v>8.5086164874551979</v>
      </c>
      <c r="C23" s="27">
        <v>18.878837877624168</v>
      </c>
      <c r="D23" s="27">
        <v>13.297324948796723</v>
      </c>
      <c r="E23" s="27">
        <v>37.06</v>
      </c>
      <c r="F23" s="47">
        <v>40016</v>
      </c>
      <c r="G23" s="27">
        <v>-6.31</v>
      </c>
      <c r="H23" s="47">
        <v>40167</v>
      </c>
      <c r="I23" s="27">
        <v>68.572400409626212</v>
      </c>
      <c r="J23" s="27">
        <v>5606.6702079999995</v>
      </c>
      <c r="K23" s="27">
        <v>2.4973058755760369</v>
      </c>
      <c r="L23" s="27">
        <v>24.89</v>
      </c>
      <c r="M23" s="47">
        <v>39837</v>
      </c>
      <c r="N23" s="27">
        <v>443.38</v>
      </c>
      <c r="O23" s="45">
        <v>122</v>
      </c>
      <c r="P23" s="27">
        <v>39.590000000000003</v>
      </c>
      <c r="Q23" s="47">
        <v>40074</v>
      </c>
      <c r="R23" s="27">
        <v>14.386719278033796</v>
      </c>
      <c r="S23" s="27">
        <v>1165.1311725388912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-1.88</v>
      </c>
      <c r="G28" s="1" t="s">
        <v>27</v>
      </c>
      <c r="H28" s="46">
        <v>40163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-1.55</v>
      </c>
      <c r="G29" s="1" t="s">
        <v>27</v>
      </c>
      <c r="H29" s="46">
        <v>39860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302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4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3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6</v>
      </c>
      <c r="G37" s="1" t="s">
        <v>37</v>
      </c>
      <c r="H37" s="1"/>
      <c r="I37" s="1"/>
      <c r="J37" s="1"/>
    </row>
    <row r="38" spans="1:10" x14ac:dyDescent="0.2">
      <c r="F38">
        <f>SUM(F34:F37)</f>
        <v>21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66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1.5319354838709678</v>
      </c>
      <c r="C11" s="27">
        <v>6.6625806451612908</v>
      </c>
      <c r="D11" s="27">
        <v>4.1974193548387095</v>
      </c>
      <c r="E11" s="27">
        <v>12.46</v>
      </c>
      <c r="F11" s="47">
        <v>42026</v>
      </c>
      <c r="G11" s="27">
        <v>-5.92</v>
      </c>
      <c r="H11" s="47">
        <v>42014</v>
      </c>
      <c r="I11" s="27">
        <v>79.499032258064503</v>
      </c>
      <c r="J11" s="27">
        <v>154.83000000000001</v>
      </c>
      <c r="K11" s="27">
        <v>2.7783870967741935</v>
      </c>
      <c r="L11" s="27">
        <v>17.52</v>
      </c>
      <c r="M11" s="47">
        <v>42018</v>
      </c>
      <c r="N11" s="27">
        <v>44.42</v>
      </c>
      <c r="O11" s="45">
        <v>20</v>
      </c>
      <c r="P11" s="27">
        <v>8.66</v>
      </c>
      <c r="Q11" s="47">
        <v>42018</v>
      </c>
      <c r="R11" s="27">
        <v>4.9212903225806466</v>
      </c>
      <c r="S11" s="27">
        <v>25.477695982649184</v>
      </c>
    </row>
    <row r="12" spans="1:19" x14ac:dyDescent="0.2">
      <c r="A12" s="2" t="s">
        <v>3</v>
      </c>
      <c r="B12" s="27">
        <v>1.8492857142857146</v>
      </c>
      <c r="C12" s="27">
        <v>8.2560714285714294</v>
      </c>
      <c r="D12" s="27">
        <v>4.9758258928571433</v>
      </c>
      <c r="E12" s="27">
        <v>19.09</v>
      </c>
      <c r="F12" s="47">
        <v>41697</v>
      </c>
      <c r="G12" s="27">
        <v>-3.01</v>
      </c>
      <c r="H12" s="47">
        <v>41685</v>
      </c>
      <c r="I12" s="27">
        <v>77.862663690476197</v>
      </c>
      <c r="J12" s="27">
        <v>220.69</v>
      </c>
      <c r="K12" s="27">
        <v>2.7867708333333341</v>
      </c>
      <c r="L12" s="27">
        <v>16.739999999999998</v>
      </c>
      <c r="M12" s="47">
        <v>41697</v>
      </c>
      <c r="N12" s="27">
        <v>18.71</v>
      </c>
      <c r="O12" s="45">
        <v>11</v>
      </c>
      <c r="P12" s="27">
        <v>7.05</v>
      </c>
      <c r="Q12" s="47">
        <v>41678</v>
      </c>
      <c r="R12" s="27">
        <v>5.2567782738095241</v>
      </c>
      <c r="S12" s="27">
        <v>36.512965587180645</v>
      </c>
    </row>
    <row r="13" spans="1:19" x14ac:dyDescent="0.2">
      <c r="A13" s="2" t="s">
        <v>4</v>
      </c>
      <c r="B13" s="27">
        <v>3.9941935483870967</v>
      </c>
      <c r="C13" s="27">
        <v>12.896774193548387</v>
      </c>
      <c r="D13" s="27">
        <v>7.9310416666666645</v>
      </c>
      <c r="E13" s="27">
        <v>19.96</v>
      </c>
      <c r="F13" s="47">
        <v>41720</v>
      </c>
      <c r="G13" s="27">
        <v>-2.21</v>
      </c>
      <c r="H13" s="47">
        <v>41706</v>
      </c>
      <c r="I13" s="27">
        <v>68.978219086021497</v>
      </c>
      <c r="J13" s="27">
        <v>418.36</v>
      </c>
      <c r="K13" s="27">
        <v>2.9088642473118278</v>
      </c>
      <c r="L13" s="27">
        <v>19.11</v>
      </c>
      <c r="M13" s="47">
        <v>41729</v>
      </c>
      <c r="N13" s="27">
        <v>17.72</v>
      </c>
      <c r="O13" s="45">
        <v>10</v>
      </c>
      <c r="P13" s="27">
        <v>6.85</v>
      </c>
      <c r="Q13" s="47">
        <v>41701</v>
      </c>
      <c r="R13" s="27">
        <v>7.7546370967741964</v>
      </c>
      <c r="S13" s="27">
        <v>72.464103419061431</v>
      </c>
    </row>
    <row r="14" spans="1:19" x14ac:dyDescent="0.2">
      <c r="A14" s="2" t="s">
        <v>5</v>
      </c>
      <c r="B14" s="27">
        <v>7.1803333333333343</v>
      </c>
      <c r="C14" s="27">
        <v>18.511999999999997</v>
      </c>
      <c r="D14" s="27">
        <v>12.667600241545893</v>
      </c>
      <c r="E14" s="27">
        <v>28.52</v>
      </c>
      <c r="F14" s="47">
        <v>41756</v>
      </c>
      <c r="G14" s="27">
        <v>-0.05</v>
      </c>
      <c r="H14" s="47">
        <v>41734</v>
      </c>
      <c r="I14" s="27">
        <v>64.253293176328512</v>
      </c>
      <c r="J14" s="27">
        <v>555.29</v>
      </c>
      <c r="K14" s="27">
        <v>2.2988843599033819</v>
      </c>
      <c r="L14" s="27">
        <v>13.72</v>
      </c>
      <c r="M14" s="47">
        <v>41732</v>
      </c>
      <c r="N14" s="27">
        <v>22.38</v>
      </c>
      <c r="O14" s="45">
        <v>11</v>
      </c>
      <c r="P14" s="27">
        <v>8.27</v>
      </c>
      <c r="Q14" s="47">
        <v>41759</v>
      </c>
      <c r="R14" s="27">
        <v>11.972854770531402</v>
      </c>
      <c r="S14" s="27">
        <v>102.67542597821377</v>
      </c>
    </row>
    <row r="15" spans="1:19" x14ac:dyDescent="0.2">
      <c r="A15" s="2" t="s">
        <v>6</v>
      </c>
      <c r="B15" s="27">
        <v>8.1338709677419363</v>
      </c>
      <c r="C15" s="27">
        <v>18.657096774193548</v>
      </c>
      <c r="D15" s="27">
        <v>13.292030770990621</v>
      </c>
      <c r="E15" s="27">
        <v>28.58</v>
      </c>
      <c r="F15" s="47">
        <v>41780</v>
      </c>
      <c r="G15" s="27">
        <v>0</v>
      </c>
      <c r="H15" s="47">
        <v>41777</v>
      </c>
      <c r="I15" s="27">
        <v>68.157319882940584</v>
      </c>
      <c r="J15" s="27">
        <v>593.11</v>
      </c>
      <c r="K15" s="27">
        <v>2.6972338137725931</v>
      </c>
      <c r="L15" s="27">
        <v>15.58</v>
      </c>
      <c r="M15" s="47">
        <v>41763</v>
      </c>
      <c r="N15" s="27">
        <v>55.6</v>
      </c>
      <c r="O15" s="45">
        <v>16</v>
      </c>
      <c r="P15" s="27">
        <v>10.5</v>
      </c>
      <c r="Q15" s="47">
        <v>41783</v>
      </c>
      <c r="R15" s="27">
        <v>13.883770485396173</v>
      </c>
      <c r="S15" s="27">
        <v>118.3358693429706</v>
      </c>
    </row>
    <row r="16" spans="1:19" x14ac:dyDescent="0.2">
      <c r="A16" s="2" t="s">
        <v>7</v>
      </c>
      <c r="B16" s="27">
        <v>12.975333333333332</v>
      </c>
      <c r="C16" s="27">
        <v>23.867999999999999</v>
      </c>
      <c r="D16" s="27">
        <v>17.981631944444441</v>
      </c>
      <c r="E16" s="27">
        <v>31.15</v>
      </c>
      <c r="F16" s="47">
        <v>41795</v>
      </c>
      <c r="G16" s="27">
        <v>8.4600000000000009</v>
      </c>
      <c r="H16" s="47">
        <v>41811</v>
      </c>
      <c r="I16" s="27">
        <v>64.662986111111124</v>
      </c>
      <c r="J16" s="27">
        <v>661.37</v>
      </c>
      <c r="K16" s="27">
        <v>2.5406666666666671</v>
      </c>
      <c r="L16" s="27">
        <v>13.62</v>
      </c>
      <c r="M16" s="47">
        <v>41816</v>
      </c>
      <c r="N16" s="27">
        <v>110.59</v>
      </c>
      <c r="O16" s="45">
        <v>12</v>
      </c>
      <c r="P16" s="27">
        <v>41.62</v>
      </c>
      <c r="Q16" s="47">
        <v>41817</v>
      </c>
      <c r="R16" s="27">
        <v>19.074236111111112</v>
      </c>
      <c r="S16" s="27">
        <v>142.56766382355605</v>
      </c>
    </row>
    <row r="17" spans="1:19" x14ac:dyDescent="0.2">
      <c r="A17" s="2" t="s">
        <v>8</v>
      </c>
      <c r="B17" s="27">
        <v>15.811290322580644</v>
      </c>
      <c r="C17" s="27">
        <v>29.384516129032253</v>
      </c>
      <c r="D17" s="27">
        <v>21.973998655913977</v>
      </c>
      <c r="E17" s="27">
        <v>35.26</v>
      </c>
      <c r="F17" s="47">
        <v>41831</v>
      </c>
      <c r="G17" s="27">
        <v>10.08</v>
      </c>
      <c r="H17" s="47">
        <v>41844</v>
      </c>
      <c r="I17" s="27">
        <v>61.476948924731182</v>
      </c>
      <c r="J17" s="27">
        <v>786.92</v>
      </c>
      <c r="K17" s="27">
        <v>2.3109744623655919</v>
      </c>
      <c r="L17" s="27">
        <v>14.01</v>
      </c>
      <c r="M17" s="47">
        <v>41822</v>
      </c>
      <c r="N17" s="27">
        <v>14.12</v>
      </c>
      <c r="O17" s="45">
        <v>5</v>
      </c>
      <c r="P17" s="27">
        <v>6.26</v>
      </c>
      <c r="Q17" s="47">
        <v>41842</v>
      </c>
      <c r="R17" s="27">
        <v>22.660551075268817</v>
      </c>
      <c r="S17" s="27">
        <v>180.62579230487006</v>
      </c>
    </row>
    <row r="18" spans="1:19" x14ac:dyDescent="0.2">
      <c r="A18" s="2" t="s">
        <v>9</v>
      </c>
      <c r="B18" s="27">
        <v>15.112580645161287</v>
      </c>
      <c r="C18" s="27">
        <v>28.465806451612909</v>
      </c>
      <c r="D18" s="27">
        <v>21.343004032258058</v>
      </c>
      <c r="E18" s="27">
        <v>38.85</v>
      </c>
      <c r="F18" s="47">
        <v>41877</v>
      </c>
      <c r="G18" s="27">
        <v>10.08</v>
      </c>
      <c r="H18" s="47">
        <v>41867</v>
      </c>
      <c r="I18" s="27">
        <v>56.942150537634411</v>
      </c>
      <c r="J18" s="27">
        <v>678.83</v>
      </c>
      <c r="K18" s="27">
        <v>2.3036626344086013</v>
      </c>
      <c r="L18" s="27">
        <v>14.21</v>
      </c>
      <c r="M18" s="47">
        <v>41878</v>
      </c>
      <c r="N18" s="27">
        <v>0.2</v>
      </c>
      <c r="O18" s="45">
        <v>1</v>
      </c>
      <c r="P18" s="27">
        <v>0.2</v>
      </c>
      <c r="Q18" s="47">
        <v>41863</v>
      </c>
      <c r="R18" s="27">
        <v>23.119865591397847</v>
      </c>
      <c r="S18" s="27">
        <v>160.57484841811046</v>
      </c>
    </row>
    <row r="19" spans="1:19" x14ac:dyDescent="0.2">
      <c r="A19" s="2" t="s">
        <v>10</v>
      </c>
      <c r="B19" s="27">
        <v>12.379</v>
      </c>
      <c r="C19" s="27">
        <v>24.515333333333334</v>
      </c>
      <c r="D19" s="27">
        <v>18.090472222222221</v>
      </c>
      <c r="E19" s="27">
        <v>32.78</v>
      </c>
      <c r="F19" s="47">
        <v>41887</v>
      </c>
      <c r="G19" s="27">
        <v>5.21</v>
      </c>
      <c r="H19" s="47">
        <v>41909</v>
      </c>
      <c r="I19" s="27">
        <v>62.118590277777791</v>
      </c>
      <c r="J19" s="27">
        <v>474.16</v>
      </c>
      <c r="K19" s="27">
        <v>1.9935416666666665</v>
      </c>
      <c r="L19" s="27">
        <v>12.54</v>
      </c>
      <c r="M19" s="47">
        <v>41907</v>
      </c>
      <c r="N19" s="27">
        <v>13.27</v>
      </c>
      <c r="O19" s="45">
        <v>10</v>
      </c>
      <c r="P19" s="27">
        <v>4.43</v>
      </c>
      <c r="Q19" s="47">
        <v>41899</v>
      </c>
      <c r="R19" s="27">
        <v>20.231749999999995</v>
      </c>
      <c r="S19" s="27">
        <v>104.21372710615036</v>
      </c>
    </row>
    <row r="20" spans="1:19" x14ac:dyDescent="0.2">
      <c r="A20" s="2" t="s">
        <v>11</v>
      </c>
      <c r="B20" s="27">
        <v>7.9022580645161291</v>
      </c>
      <c r="C20" s="27">
        <v>18.108387096774194</v>
      </c>
      <c r="D20" s="27">
        <v>12.791115591397851</v>
      </c>
      <c r="E20" s="27">
        <v>27.37</v>
      </c>
      <c r="F20" s="47">
        <v>41914</v>
      </c>
      <c r="G20" s="27">
        <v>2.52</v>
      </c>
      <c r="H20" s="47">
        <v>41938</v>
      </c>
      <c r="I20" s="27">
        <v>69.481142473118254</v>
      </c>
      <c r="J20" s="27">
        <v>338.68</v>
      </c>
      <c r="K20" s="27">
        <v>2.233682795698924</v>
      </c>
      <c r="L20" s="27">
        <v>13.82</v>
      </c>
      <c r="M20" s="47">
        <v>41916</v>
      </c>
      <c r="N20" s="27">
        <v>34.49</v>
      </c>
      <c r="O20" s="45">
        <v>13</v>
      </c>
      <c r="P20" s="27">
        <v>5.85</v>
      </c>
      <c r="Q20" s="47">
        <v>41923</v>
      </c>
      <c r="R20" s="27">
        <v>13.722668010752688</v>
      </c>
      <c r="S20" s="27">
        <v>65.434399677435309</v>
      </c>
    </row>
    <row r="21" spans="1:19" x14ac:dyDescent="0.2">
      <c r="A21" s="2" t="s">
        <v>12</v>
      </c>
      <c r="B21" s="27">
        <v>4.3996666666666657</v>
      </c>
      <c r="C21" s="27">
        <v>11.454000000000002</v>
      </c>
      <c r="D21" s="27">
        <v>7.7161134751773046</v>
      </c>
      <c r="E21" s="27">
        <v>19.329999999999998</v>
      </c>
      <c r="F21" s="47">
        <v>41947</v>
      </c>
      <c r="G21" s="27">
        <v>-4.6500000000000004</v>
      </c>
      <c r="H21" s="47">
        <v>41972</v>
      </c>
      <c r="I21" s="27">
        <v>79.552720596926719</v>
      </c>
      <c r="J21" s="27">
        <v>209.34</v>
      </c>
      <c r="K21" s="27">
        <v>2.6019120862884155</v>
      </c>
      <c r="L21" s="27">
        <v>18.52</v>
      </c>
      <c r="M21" s="47">
        <v>41952</v>
      </c>
      <c r="N21" s="27">
        <v>38.090000000000003</v>
      </c>
      <c r="O21" s="45">
        <v>11</v>
      </c>
      <c r="P21" s="27">
        <v>11.1</v>
      </c>
      <c r="Q21" s="47">
        <v>41951</v>
      </c>
      <c r="R21" s="27">
        <v>8.6442560579196233</v>
      </c>
      <c r="S21" s="27">
        <v>35.413075711299818</v>
      </c>
    </row>
    <row r="22" spans="1:19" ht="13.5" thickBot="1" x14ac:dyDescent="0.25">
      <c r="A22" s="28" t="s">
        <v>13</v>
      </c>
      <c r="B22" s="29">
        <v>1.119032258064516</v>
      </c>
      <c r="C22" s="29">
        <v>7.816451612903224</v>
      </c>
      <c r="D22" s="29">
        <v>4.2003158602150528</v>
      </c>
      <c r="E22" s="29">
        <v>16.91</v>
      </c>
      <c r="F22" s="48">
        <v>41981</v>
      </c>
      <c r="G22" s="29">
        <v>-3.91</v>
      </c>
      <c r="H22" s="48">
        <v>42000</v>
      </c>
      <c r="I22" s="29">
        <v>79.272641129032237</v>
      </c>
      <c r="J22" s="29">
        <v>179.56</v>
      </c>
      <c r="K22" s="29">
        <v>2.5108333333333333</v>
      </c>
      <c r="L22" s="29">
        <v>12.74</v>
      </c>
      <c r="M22" s="48">
        <v>41990</v>
      </c>
      <c r="N22" s="29">
        <v>29.36</v>
      </c>
      <c r="O22" s="30">
        <v>15</v>
      </c>
      <c r="P22" s="29">
        <v>6.84</v>
      </c>
      <c r="Q22" s="48">
        <v>41982</v>
      </c>
      <c r="R22" s="29">
        <v>4.3562231182795692</v>
      </c>
      <c r="S22" s="29">
        <v>24.49877020335342</v>
      </c>
    </row>
    <row r="23" spans="1:19" ht="13.5" thickTop="1" x14ac:dyDescent="0.2">
      <c r="A23" s="2" t="s">
        <v>32</v>
      </c>
      <c r="B23" s="27">
        <v>7.6990650281618036</v>
      </c>
      <c r="C23" s="27">
        <v>17.383084805427547</v>
      </c>
      <c r="D23" s="27">
        <v>12.263380809043994</v>
      </c>
      <c r="E23" s="27">
        <v>38.85</v>
      </c>
      <c r="F23" s="47">
        <v>40416</v>
      </c>
      <c r="G23" s="27">
        <v>-5.92</v>
      </c>
      <c r="H23" s="47">
        <v>40188</v>
      </c>
      <c r="I23" s="27">
        <v>69.354809012013575</v>
      </c>
      <c r="J23" s="27">
        <v>5271.14</v>
      </c>
      <c r="K23" s="27">
        <v>2.4971178330436277</v>
      </c>
      <c r="L23" s="27">
        <v>19.11</v>
      </c>
      <c r="M23" s="47">
        <v>40268</v>
      </c>
      <c r="N23" s="27">
        <v>398.95</v>
      </c>
      <c r="O23" s="45">
        <v>135</v>
      </c>
      <c r="P23" s="27">
        <v>41.62</v>
      </c>
      <c r="Q23" s="47">
        <v>40356</v>
      </c>
      <c r="R23" s="27">
        <v>12.966573409485134</v>
      </c>
      <c r="S23" s="27">
        <v>1068.7943375548509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-0.53</v>
      </c>
      <c r="G28" s="1" t="s">
        <v>27</v>
      </c>
      <c r="H28" s="46">
        <v>40508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-0.05</v>
      </c>
      <c r="G29" s="1" t="s">
        <v>27</v>
      </c>
      <c r="H29" s="46">
        <v>40273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234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21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18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7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  <row r="38" spans="1:10" x14ac:dyDescent="0.2">
      <c r="F38">
        <f>SUM(F34:F37)</f>
        <v>47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69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2.2383870967741935</v>
      </c>
      <c r="C11" s="27">
        <v>8.7745161290322571</v>
      </c>
      <c r="D11" s="27">
        <v>5.3035080645161274</v>
      </c>
      <c r="E11" s="27">
        <v>16.850000000000001</v>
      </c>
      <c r="F11" s="47">
        <v>42012</v>
      </c>
      <c r="G11" s="27">
        <v>-3.64</v>
      </c>
      <c r="H11" s="47">
        <v>42030</v>
      </c>
      <c r="I11" s="27">
        <v>81.391028225806465</v>
      </c>
      <c r="J11" s="27">
        <v>195</v>
      </c>
      <c r="K11" s="27">
        <v>2.4082594086021505</v>
      </c>
      <c r="L11" s="27">
        <v>13.13</v>
      </c>
      <c r="M11" s="47">
        <v>42015</v>
      </c>
      <c r="N11" s="27">
        <v>23.15</v>
      </c>
      <c r="O11" s="45">
        <v>11</v>
      </c>
      <c r="P11" s="27">
        <v>6.22</v>
      </c>
      <c r="Q11" s="47">
        <v>42034</v>
      </c>
      <c r="R11" s="27">
        <v>5.467547043010752</v>
      </c>
      <c r="S11" s="27">
        <v>28.004143801499563</v>
      </c>
    </row>
    <row r="12" spans="1:19" x14ac:dyDescent="0.2">
      <c r="A12" s="2" t="s">
        <v>3</v>
      </c>
      <c r="B12" s="27">
        <v>3.1364285714285716</v>
      </c>
      <c r="C12" s="27">
        <v>11.567500000000001</v>
      </c>
      <c r="D12" s="27">
        <v>7.077819940476191</v>
      </c>
      <c r="E12" s="27">
        <v>19.149999999999999</v>
      </c>
      <c r="F12" s="47">
        <v>41695</v>
      </c>
      <c r="G12" s="27">
        <v>-0.12</v>
      </c>
      <c r="H12" s="47">
        <v>41686</v>
      </c>
      <c r="I12" s="27">
        <v>74.563459821428552</v>
      </c>
      <c r="J12" s="27">
        <v>259</v>
      </c>
      <c r="K12" s="27">
        <v>2.6518005952380945</v>
      </c>
      <c r="L12" s="27">
        <v>15.68</v>
      </c>
      <c r="M12" s="47">
        <v>41697</v>
      </c>
      <c r="N12" s="27">
        <v>34.409999999999997</v>
      </c>
      <c r="O12" s="45">
        <v>10</v>
      </c>
      <c r="P12" s="27">
        <v>10.69</v>
      </c>
      <c r="Q12" s="47">
        <v>41691</v>
      </c>
      <c r="R12" s="27">
        <v>6.1555952380952386</v>
      </c>
      <c r="S12" s="27">
        <v>42.521442848207805</v>
      </c>
    </row>
    <row r="13" spans="1:19" x14ac:dyDescent="0.2">
      <c r="A13" s="2" t="s">
        <v>4</v>
      </c>
      <c r="B13" s="27">
        <v>4.8593548387096783</v>
      </c>
      <c r="C13" s="27">
        <v>12.958387096774194</v>
      </c>
      <c r="D13" s="27">
        <v>8.5737903225806456</v>
      </c>
      <c r="E13" s="27">
        <v>22.31</v>
      </c>
      <c r="F13" s="47">
        <v>41729</v>
      </c>
      <c r="G13" s="27">
        <v>0.28000000000000003</v>
      </c>
      <c r="H13" s="47">
        <v>41704</v>
      </c>
      <c r="I13" s="27">
        <v>77.756438172043019</v>
      </c>
      <c r="J13" s="27">
        <v>376.77</v>
      </c>
      <c r="K13" s="27">
        <v>2.8872715053763449</v>
      </c>
      <c r="L13" s="27">
        <v>16.07</v>
      </c>
      <c r="M13" s="47">
        <v>41725</v>
      </c>
      <c r="N13" s="27">
        <v>38.67</v>
      </c>
      <c r="O13" s="45">
        <v>14</v>
      </c>
      <c r="P13" s="27">
        <v>15.75</v>
      </c>
      <c r="Q13" s="47">
        <v>41713</v>
      </c>
      <c r="R13" s="27">
        <v>8.2475268817204306</v>
      </c>
      <c r="S13" s="27">
        <v>62.374038831078735</v>
      </c>
    </row>
    <row r="14" spans="1:19" x14ac:dyDescent="0.2">
      <c r="A14" s="2" t="s">
        <v>5</v>
      </c>
      <c r="B14" s="27">
        <v>9.1890000000000001</v>
      </c>
      <c r="C14" s="27">
        <v>19.797000000000004</v>
      </c>
      <c r="D14" s="27">
        <v>14.102173611111114</v>
      </c>
      <c r="E14" s="27">
        <v>29.35</v>
      </c>
      <c r="F14" s="47">
        <v>41738</v>
      </c>
      <c r="G14" s="27">
        <v>5.22</v>
      </c>
      <c r="H14" s="47">
        <v>41745</v>
      </c>
      <c r="I14" s="27">
        <v>68.30147222222223</v>
      </c>
      <c r="J14" s="27">
        <v>553.36</v>
      </c>
      <c r="K14" s="27">
        <v>2.7780347222222219</v>
      </c>
      <c r="L14" s="27">
        <v>13.82</v>
      </c>
      <c r="M14" s="47">
        <v>41750</v>
      </c>
      <c r="N14" s="27">
        <v>45.19</v>
      </c>
      <c r="O14" s="45">
        <v>9</v>
      </c>
      <c r="P14" s="27">
        <v>12.72</v>
      </c>
      <c r="Q14" s="47">
        <v>41753</v>
      </c>
      <c r="R14" s="27">
        <v>12.569124999999998</v>
      </c>
      <c r="S14" s="27">
        <v>107.76825876047523</v>
      </c>
    </row>
    <row r="15" spans="1:19" x14ac:dyDescent="0.2">
      <c r="A15" s="2" t="s">
        <v>6</v>
      </c>
      <c r="B15" s="27">
        <v>11.05</v>
      </c>
      <c r="C15" s="27">
        <v>23.054838709677412</v>
      </c>
      <c r="D15" s="27">
        <v>16.707076612903229</v>
      </c>
      <c r="E15" s="27">
        <v>32.659999999999997</v>
      </c>
      <c r="F15" s="47">
        <v>41784</v>
      </c>
      <c r="G15" s="27">
        <v>7.04</v>
      </c>
      <c r="H15" s="47">
        <v>41787</v>
      </c>
      <c r="I15" s="27">
        <v>67.619852150537639</v>
      </c>
      <c r="J15" s="27">
        <v>655.20000000000005</v>
      </c>
      <c r="K15" s="27">
        <v>2.2554301075268812</v>
      </c>
      <c r="L15" s="27">
        <v>15.48</v>
      </c>
      <c r="M15" s="47">
        <v>41765</v>
      </c>
      <c r="N15" s="27">
        <v>36.119999999999997</v>
      </c>
      <c r="O15" s="45">
        <v>8</v>
      </c>
      <c r="P15" s="27">
        <v>10.31</v>
      </c>
      <c r="Q15" s="47">
        <v>41766</v>
      </c>
      <c r="R15" s="27">
        <v>16.157237903225806</v>
      </c>
      <c r="S15" s="27">
        <v>135.01183855631317</v>
      </c>
    </row>
    <row r="16" spans="1:19" x14ac:dyDescent="0.2">
      <c r="A16" s="2" t="s">
        <v>7</v>
      </c>
      <c r="B16" s="27">
        <v>13.084333333333332</v>
      </c>
      <c r="C16" s="27">
        <v>24.955333333333332</v>
      </c>
      <c r="D16" s="27">
        <v>18.494375000000002</v>
      </c>
      <c r="E16" s="27">
        <v>36.17</v>
      </c>
      <c r="F16" s="47">
        <v>41816</v>
      </c>
      <c r="G16" s="27">
        <v>8.1999999999999993</v>
      </c>
      <c r="H16" s="47">
        <v>41791</v>
      </c>
      <c r="I16" s="27">
        <v>61.798876329787227</v>
      </c>
      <c r="J16" s="27">
        <v>679.83</v>
      </c>
      <c r="K16" s="27">
        <v>2.3663611111111109</v>
      </c>
      <c r="L16" s="27">
        <v>12.54</v>
      </c>
      <c r="M16" s="47">
        <v>41817</v>
      </c>
      <c r="N16" s="27">
        <v>23.2</v>
      </c>
      <c r="O16" s="45">
        <v>6</v>
      </c>
      <c r="P16" s="27">
        <v>8.68</v>
      </c>
      <c r="Q16" s="47">
        <v>41796</v>
      </c>
      <c r="R16" s="27">
        <v>19.533604166666674</v>
      </c>
      <c r="S16" s="27">
        <v>150.60067369324108</v>
      </c>
    </row>
    <row r="17" spans="1:19" x14ac:dyDescent="0.2">
      <c r="A17" s="2" t="s">
        <v>8</v>
      </c>
      <c r="B17" s="27">
        <v>13.889354838709679</v>
      </c>
      <c r="C17" s="27">
        <v>26.8</v>
      </c>
      <c r="D17" s="27">
        <v>19.744630376344087</v>
      </c>
      <c r="E17" s="27">
        <v>35.090000000000003</v>
      </c>
      <c r="F17" s="47">
        <v>41822</v>
      </c>
      <c r="G17" s="27">
        <v>9.89</v>
      </c>
      <c r="H17" s="47">
        <v>41828</v>
      </c>
      <c r="I17" s="27">
        <v>58.797580645161275</v>
      </c>
      <c r="J17" s="27">
        <v>740.35</v>
      </c>
      <c r="K17" s="27">
        <v>2.6468481182795687</v>
      </c>
      <c r="L17" s="27">
        <v>15.29</v>
      </c>
      <c r="M17" s="47">
        <v>41832</v>
      </c>
      <c r="N17" s="27">
        <v>18.98</v>
      </c>
      <c r="O17" s="45">
        <v>5</v>
      </c>
      <c r="P17" s="27">
        <v>8.08</v>
      </c>
      <c r="Q17" s="47">
        <v>41832</v>
      </c>
      <c r="R17" s="27">
        <v>22.096330645161292</v>
      </c>
      <c r="S17" s="27">
        <v>170.37301761942578</v>
      </c>
    </row>
    <row r="18" spans="1:19" x14ac:dyDescent="0.2">
      <c r="A18" s="2" t="s">
        <v>9</v>
      </c>
      <c r="B18" s="27">
        <v>15.986451612903227</v>
      </c>
      <c r="C18" s="27">
        <v>30.413548387096771</v>
      </c>
      <c r="D18" s="27">
        <v>22.514240591397844</v>
      </c>
      <c r="E18" s="27">
        <v>37.93</v>
      </c>
      <c r="F18" s="47">
        <v>41871</v>
      </c>
      <c r="G18" s="27">
        <v>10.23</v>
      </c>
      <c r="H18" s="47">
        <v>41879</v>
      </c>
      <c r="I18" s="27">
        <v>54.952526881720424</v>
      </c>
      <c r="J18" s="27">
        <v>699.16</v>
      </c>
      <c r="K18" s="27">
        <v>2.347439516129032</v>
      </c>
      <c r="L18" s="27">
        <v>17.440000000000001</v>
      </c>
      <c r="M18" s="47">
        <v>41871</v>
      </c>
      <c r="N18" s="27">
        <v>5.23</v>
      </c>
      <c r="O18" s="45">
        <v>6</v>
      </c>
      <c r="P18" s="27">
        <v>2.82</v>
      </c>
      <c r="Q18" s="47">
        <v>41882</v>
      </c>
      <c r="R18" s="27">
        <v>25.265840053763441</v>
      </c>
      <c r="S18" s="27">
        <v>174.97312995491367</v>
      </c>
    </row>
    <row r="19" spans="1:19" x14ac:dyDescent="0.2">
      <c r="A19" s="2" t="s">
        <v>10</v>
      </c>
      <c r="B19" s="27">
        <v>14.039666666666671</v>
      </c>
      <c r="C19" s="27">
        <v>27.085999999999999</v>
      </c>
      <c r="D19" s="27">
        <v>19.960715277777776</v>
      </c>
      <c r="E19" s="27">
        <v>33.68</v>
      </c>
      <c r="F19" s="47">
        <v>41892</v>
      </c>
      <c r="G19" s="27">
        <v>9.01</v>
      </c>
      <c r="H19" s="47">
        <v>41902</v>
      </c>
      <c r="I19" s="27">
        <v>61.877826388888884</v>
      </c>
      <c r="J19" s="27">
        <v>535.71</v>
      </c>
      <c r="K19" s="27">
        <v>1.7887361111111111</v>
      </c>
      <c r="L19" s="27">
        <v>11.96</v>
      </c>
      <c r="M19" s="47">
        <v>41900</v>
      </c>
      <c r="N19" s="27">
        <v>26.82</v>
      </c>
      <c r="O19" s="45">
        <v>8</v>
      </c>
      <c r="P19" s="27">
        <v>23.21</v>
      </c>
      <c r="Q19" s="47">
        <v>41885</v>
      </c>
      <c r="R19" s="27">
        <v>21.337750000000003</v>
      </c>
      <c r="S19" s="27">
        <v>113.78899657936067</v>
      </c>
    </row>
    <row r="20" spans="1:19" x14ac:dyDescent="0.2">
      <c r="A20" s="2" t="s">
        <v>11</v>
      </c>
      <c r="B20" s="27">
        <v>8.9964516129032255</v>
      </c>
      <c r="C20" s="27">
        <v>21.563548387096777</v>
      </c>
      <c r="D20" s="27">
        <v>14.963803763440865</v>
      </c>
      <c r="E20" s="27">
        <v>30.37</v>
      </c>
      <c r="F20" s="47">
        <v>41923</v>
      </c>
      <c r="G20" s="27">
        <v>2.11</v>
      </c>
      <c r="H20" s="47">
        <v>41933</v>
      </c>
      <c r="I20" s="27">
        <v>61.023501344086014</v>
      </c>
      <c r="J20" s="27">
        <v>405.01</v>
      </c>
      <c r="K20" s="27">
        <v>2.1816465053763436</v>
      </c>
      <c r="L20" s="27">
        <v>13.52</v>
      </c>
      <c r="M20" s="47">
        <v>41939</v>
      </c>
      <c r="N20" s="27">
        <v>10.69</v>
      </c>
      <c r="O20" s="45">
        <v>6</v>
      </c>
      <c r="P20" s="27">
        <v>4.8499999999999996</v>
      </c>
      <c r="Q20" s="47">
        <v>41939</v>
      </c>
      <c r="R20" s="27">
        <v>16.186995967741932</v>
      </c>
      <c r="S20" s="27">
        <v>83.778667793696229</v>
      </c>
    </row>
    <row r="21" spans="1:19" x14ac:dyDescent="0.2">
      <c r="A21" s="2" t="s">
        <v>12</v>
      </c>
      <c r="B21" s="27">
        <v>7.6426666666666678</v>
      </c>
      <c r="C21" s="27">
        <v>13.945333333333334</v>
      </c>
      <c r="D21" s="27">
        <v>10.5598125</v>
      </c>
      <c r="E21" s="27">
        <v>19.43</v>
      </c>
      <c r="F21" s="47">
        <v>41945</v>
      </c>
      <c r="G21" s="27">
        <v>-1.07</v>
      </c>
      <c r="H21" s="47">
        <v>41973</v>
      </c>
      <c r="I21" s="27">
        <v>84.713979166666661</v>
      </c>
      <c r="J21" s="27">
        <v>171.07</v>
      </c>
      <c r="K21" s="27">
        <v>2.3804374999999998</v>
      </c>
      <c r="L21" s="27">
        <v>16.07</v>
      </c>
      <c r="M21" s="47">
        <v>41949</v>
      </c>
      <c r="N21" s="27">
        <v>48.96</v>
      </c>
      <c r="O21" s="45">
        <v>15</v>
      </c>
      <c r="P21" s="27">
        <v>21.98</v>
      </c>
      <c r="Q21" s="47">
        <v>41948</v>
      </c>
      <c r="R21" s="27">
        <v>11.000173611111112</v>
      </c>
      <c r="S21" s="27">
        <v>31.747583259485715</v>
      </c>
    </row>
    <row r="22" spans="1:19" ht="13.5" thickBot="1" x14ac:dyDescent="0.25">
      <c r="A22" s="28" t="s">
        <v>13</v>
      </c>
      <c r="B22" s="29">
        <v>3.7319354838709686</v>
      </c>
      <c r="C22" s="29">
        <v>10.556129032258069</v>
      </c>
      <c r="D22" s="29">
        <v>6.8902822580645156</v>
      </c>
      <c r="E22" s="29">
        <v>18.489999999999998</v>
      </c>
      <c r="F22" s="48">
        <v>41989</v>
      </c>
      <c r="G22" s="29">
        <v>-2.02</v>
      </c>
      <c r="H22" s="48">
        <v>41999</v>
      </c>
      <c r="I22" s="29">
        <v>77.559294354838713</v>
      </c>
      <c r="J22" s="29">
        <v>175.45</v>
      </c>
      <c r="K22" s="29">
        <v>2.8402956989247317</v>
      </c>
      <c r="L22" s="29">
        <v>18.52</v>
      </c>
      <c r="M22" s="48">
        <v>41989</v>
      </c>
      <c r="N22" s="29">
        <v>20.73</v>
      </c>
      <c r="O22" s="30">
        <v>8</v>
      </c>
      <c r="P22" s="29">
        <v>10.08</v>
      </c>
      <c r="Q22" s="48">
        <v>41989</v>
      </c>
      <c r="R22" s="29">
        <v>6.5134744623655916</v>
      </c>
      <c r="S22" s="29">
        <v>30.486693591349198</v>
      </c>
    </row>
    <row r="23" spans="1:19" ht="13.5" thickTop="1" x14ac:dyDescent="0.2">
      <c r="A23" s="2" t="s">
        <v>32</v>
      </c>
      <c r="B23" s="27">
        <v>8.9870025601638517</v>
      </c>
      <c r="C23" s="27">
        <v>19.289344534050176</v>
      </c>
      <c r="D23" s="27">
        <v>13.741019026551031</v>
      </c>
      <c r="E23" s="27">
        <v>37.93</v>
      </c>
      <c r="F23" s="47">
        <v>40775</v>
      </c>
      <c r="G23" s="27">
        <v>-3.64</v>
      </c>
      <c r="H23" s="47">
        <v>40569</v>
      </c>
      <c r="I23" s="27">
        <v>69.196319641932263</v>
      </c>
      <c r="J23" s="27">
        <v>5445.91</v>
      </c>
      <c r="K23" s="27">
        <v>2.4610467416581323</v>
      </c>
      <c r="L23" s="27">
        <v>18.52</v>
      </c>
      <c r="M23" s="47">
        <v>40893</v>
      </c>
      <c r="N23" s="27">
        <v>332.15</v>
      </c>
      <c r="O23" s="45">
        <v>106</v>
      </c>
      <c r="P23" s="27">
        <v>23.21</v>
      </c>
      <c r="Q23" s="47">
        <v>40789</v>
      </c>
      <c r="R23" s="27">
        <v>14.210933414405188</v>
      </c>
      <c r="S23" s="27">
        <v>1131.4284852890469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</v>
      </c>
      <c r="G28" s="1" t="s">
        <v>27</v>
      </c>
      <c r="H28" s="46">
        <v>40875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-0.12</v>
      </c>
      <c r="G29" s="1" t="s">
        <v>27</v>
      </c>
      <c r="H29" s="46">
        <v>40590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284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4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7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3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14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9" sqref="F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70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67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3.1351612903225803</v>
      </c>
      <c r="C11" s="27">
        <v>9.3019354838709702</v>
      </c>
      <c r="D11" s="27">
        <v>6.1895026881720421</v>
      </c>
      <c r="E11" s="27">
        <v>15.24</v>
      </c>
      <c r="F11" s="47">
        <v>42023</v>
      </c>
      <c r="G11" s="27">
        <v>-4.79</v>
      </c>
      <c r="H11" s="47">
        <v>42015</v>
      </c>
      <c r="I11" s="27">
        <v>80.072701612903231</v>
      </c>
      <c r="J11" s="27">
        <v>201.64</v>
      </c>
      <c r="K11" s="27">
        <v>3.1035954301075277</v>
      </c>
      <c r="L11" s="27">
        <v>14.8</v>
      </c>
      <c r="M11" s="47">
        <v>42010</v>
      </c>
      <c r="N11" s="27">
        <v>19.91</v>
      </c>
      <c r="O11" s="45">
        <v>10</v>
      </c>
      <c r="P11" s="27">
        <v>8.4700000000000006</v>
      </c>
      <c r="Q11" s="47">
        <v>42020</v>
      </c>
      <c r="R11" s="27">
        <v>5.9701612903225811</v>
      </c>
      <c r="S11" s="27">
        <v>32.558901930360761</v>
      </c>
    </row>
    <row r="12" spans="1:19" x14ac:dyDescent="0.2">
      <c r="A12" s="2" t="s">
        <v>3</v>
      </c>
      <c r="B12" s="27">
        <v>0.80517241379310345</v>
      </c>
      <c r="C12" s="27">
        <v>8.5124137931034465</v>
      </c>
      <c r="D12" s="27">
        <v>4.479985632183908</v>
      </c>
      <c r="E12" s="27">
        <v>20.64</v>
      </c>
      <c r="F12" s="47">
        <v>41699</v>
      </c>
      <c r="G12" s="27">
        <v>-3.17</v>
      </c>
      <c r="H12" s="47">
        <v>41681</v>
      </c>
      <c r="I12" s="27">
        <v>65.605258620689639</v>
      </c>
      <c r="J12" s="27">
        <v>279.12</v>
      </c>
      <c r="K12" s="27">
        <v>3.5866666666666669</v>
      </c>
      <c r="L12" s="27">
        <v>16.95</v>
      </c>
      <c r="M12" s="47">
        <v>41675</v>
      </c>
      <c r="N12" s="27">
        <v>20.09</v>
      </c>
      <c r="O12" s="45">
        <v>8</v>
      </c>
      <c r="P12" s="27">
        <v>8.2799999999999994</v>
      </c>
      <c r="Q12" s="47">
        <v>41675</v>
      </c>
      <c r="R12" s="27">
        <v>3.987068965517242</v>
      </c>
      <c r="S12" s="27">
        <v>52.405691369858303</v>
      </c>
    </row>
    <row r="13" spans="1:19" x14ac:dyDescent="0.2">
      <c r="A13" s="2" t="s">
        <v>4</v>
      </c>
      <c r="B13" s="27">
        <v>4.5941935483870973</v>
      </c>
      <c r="C13" s="27">
        <v>16.851935483870967</v>
      </c>
      <c r="D13" s="27">
        <v>10.365853494623655</v>
      </c>
      <c r="E13" s="27">
        <v>24.02</v>
      </c>
      <c r="F13" s="47">
        <v>41712</v>
      </c>
      <c r="G13" s="27">
        <v>0.96</v>
      </c>
      <c r="H13" s="47">
        <v>41720</v>
      </c>
      <c r="I13" s="27">
        <v>56.812788978494623</v>
      </c>
      <c r="J13" s="27">
        <v>518.70000000000005</v>
      </c>
      <c r="K13" s="27">
        <v>2.7302016129032256</v>
      </c>
      <c r="L13" s="27">
        <v>14.01</v>
      </c>
      <c r="M13" s="47">
        <v>41716</v>
      </c>
      <c r="N13" s="27">
        <v>8.83</v>
      </c>
      <c r="O13" s="45">
        <v>7</v>
      </c>
      <c r="P13" s="27">
        <v>4.82</v>
      </c>
      <c r="Q13" s="47">
        <v>41719</v>
      </c>
      <c r="R13" s="27">
        <v>9.2753427419354821</v>
      </c>
      <c r="S13" s="27">
        <v>96.879171413997724</v>
      </c>
    </row>
    <row r="14" spans="1:19" x14ac:dyDescent="0.2">
      <c r="A14" s="2" t="s">
        <v>5</v>
      </c>
      <c r="B14" s="27">
        <v>5.5846666666666662</v>
      </c>
      <c r="C14" s="27">
        <v>14.721333333333336</v>
      </c>
      <c r="D14" s="27">
        <v>9.6289166666666652</v>
      </c>
      <c r="E14" s="27">
        <v>22.47</v>
      </c>
      <c r="F14" s="47">
        <v>41738</v>
      </c>
      <c r="G14" s="27">
        <v>1.97</v>
      </c>
      <c r="H14" s="47">
        <v>41746</v>
      </c>
      <c r="I14" s="27">
        <v>72.257319444444434</v>
      </c>
      <c r="J14" s="27">
        <v>422.71</v>
      </c>
      <c r="K14" s="27">
        <v>2.915694444444445</v>
      </c>
      <c r="L14" s="27">
        <v>18.52</v>
      </c>
      <c r="M14" s="47">
        <v>41752</v>
      </c>
      <c r="N14" s="27">
        <v>60.48</v>
      </c>
      <c r="O14" s="45">
        <v>24</v>
      </c>
      <c r="P14" s="27">
        <v>9.2899999999999991</v>
      </c>
      <c r="Q14" s="47">
        <v>41743</v>
      </c>
      <c r="R14" s="27">
        <v>10.732534722222221</v>
      </c>
      <c r="S14" s="27">
        <v>80.809956500029585</v>
      </c>
    </row>
    <row r="15" spans="1:19" x14ac:dyDescent="0.2">
      <c r="A15" s="2" t="s">
        <v>6</v>
      </c>
      <c r="B15" s="27">
        <v>10.574838709677419</v>
      </c>
      <c r="C15" s="27">
        <v>23.164193548387097</v>
      </c>
      <c r="D15" s="27">
        <v>16.508850806451612</v>
      </c>
      <c r="E15" s="27">
        <v>31.66</v>
      </c>
      <c r="F15" s="47">
        <v>41790</v>
      </c>
      <c r="G15" s="27">
        <v>4.6100000000000003</v>
      </c>
      <c r="H15" s="47">
        <v>41760</v>
      </c>
      <c r="I15" s="27">
        <v>63.014650537634395</v>
      </c>
      <c r="J15" s="27">
        <v>731.65</v>
      </c>
      <c r="K15" s="27">
        <v>2.5872849462365592</v>
      </c>
      <c r="L15" s="27">
        <v>18.72</v>
      </c>
      <c r="M15" s="47">
        <v>41764</v>
      </c>
      <c r="N15" s="27">
        <v>31.86</v>
      </c>
      <c r="O15" s="45">
        <v>13</v>
      </c>
      <c r="P15" s="27">
        <v>7.87</v>
      </c>
      <c r="Q15" s="47">
        <v>41764</v>
      </c>
      <c r="R15" s="27">
        <v>16.458965053763439</v>
      </c>
      <c r="S15" s="27">
        <v>151.06164536365426</v>
      </c>
    </row>
    <row r="16" spans="1:19" x14ac:dyDescent="0.2">
      <c r="A16" s="2" t="s">
        <v>7</v>
      </c>
      <c r="B16" s="27">
        <v>14.033999999999999</v>
      </c>
      <c r="C16" s="27">
        <v>28.415333333333329</v>
      </c>
      <c r="D16" s="27">
        <v>20.611062500000006</v>
      </c>
      <c r="E16" s="27">
        <v>36.450000000000003</v>
      </c>
      <c r="F16" s="47">
        <v>41816</v>
      </c>
      <c r="G16" s="27">
        <v>9.48</v>
      </c>
      <c r="H16" s="47">
        <v>41799</v>
      </c>
      <c r="I16" s="27">
        <v>55.291798611111105</v>
      </c>
      <c r="J16" s="27">
        <v>731.58</v>
      </c>
      <c r="K16" s="27">
        <v>2.5544374999999997</v>
      </c>
      <c r="L16" s="27">
        <v>17.149999999999999</v>
      </c>
      <c r="M16" s="47">
        <v>41801</v>
      </c>
      <c r="N16" s="27">
        <v>16.72</v>
      </c>
      <c r="O16" s="45">
        <v>6</v>
      </c>
      <c r="P16" s="27">
        <v>5.43</v>
      </c>
      <c r="Q16" s="47">
        <v>41801</v>
      </c>
      <c r="R16" s="27">
        <v>22.855743055555557</v>
      </c>
      <c r="S16" s="27">
        <v>180.10858852337</v>
      </c>
    </row>
    <row r="17" spans="1:19" x14ac:dyDescent="0.2">
      <c r="A17" s="2" t="s">
        <v>8</v>
      </c>
      <c r="B17" s="27">
        <v>14.216451612903223</v>
      </c>
      <c r="C17" s="27">
        <v>28.408387096774195</v>
      </c>
      <c r="D17" s="27">
        <v>20.564764784946234</v>
      </c>
      <c r="E17" s="27">
        <v>37.6</v>
      </c>
      <c r="F17" s="47">
        <v>41838</v>
      </c>
      <c r="G17" s="27">
        <v>8.1300000000000008</v>
      </c>
      <c r="H17" s="47">
        <v>41822</v>
      </c>
      <c r="I17" s="27">
        <v>55.477298387096788</v>
      </c>
      <c r="J17" s="27">
        <v>781.5</v>
      </c>
      <c r="K17" s="27">
        <v>2.6096034946236557</v>
      </c>
      <c r="L17" s="27">
        <v>15.39</v>
      </c>
      <c r="M17" s="47">
        <v>41846</v>
      </c>
      <c r="N17" s="27">
        <v>13.32</v>
      </c>
      <c r="O17" s="45">
        <v>3</v>
      </c>
      <c r="P17" s="27">
        <v>8.08</v>
      </c>
      <c r="Q17" s="47">
        <v>41847</v>
      </c>
      <c r="R17" s="27">
        <v>25.971720430107524</v>
      </c>
      <c r="S17" s="27">
        <v>186.97051195237938</v>
      </c>
    </row>
    <row r="18" spans="1:19" x14ac:dyDescent="0.2">
      <c r="A18" s="2" t="s">
        <v>9</v>
      </c>
      <c r="B18" s="27">
        <v>16.335161290322581</v>
      </c>
      <c r="C18" s="27">
        <v>30.97354838709677</v>
      </c>
      <c r="D18" s="27">
        <v>23.156451612903226</v>
      </c>
      <c r="E18" s="27">
        <v>40.99</v>
      </c>
      <c r="F18" s="47">
        <v>41861</v>
      </c>
      <c r="G18" s="27">
        <v>10.97</v>
      </c>
      <c r="H18" s="47">
        <v>41857</v>
      </c>
      <c r="I18" s="27">
        <v>52.363729838709681</v>
      </c>
      <c r="J18" s="27">
        <v>708.95100000000002</v>
      </c>
      <c r="K18" s="27">
        <v>2.3936310483870966</v>
      </c>
      <c r="L18" s="27">
        <v>16.27</v>
      </c>
      <c r="M18" s="47">
        <v>41852</v>
      </c>
      <c r="N18" s="27">
        <v>10.294</v>
      </c>
      <c r="O18" s="45">
        <v>4</v>
      </c>
      <c r="P18" s="27">
        <v>6.86</v>
      </c>
      <c r="Q18" s="47">
        <v>41856</v>
      </c>
      <c r="R18" s="27">
        <v>25.96137768817205</v>
      </c>
      <c r="S18" s="27">
        <v>180.18556880826262</v>
      </c>
    </row>
    <row r="19" spans="1:19" x14ac:dyDescent="0.2">
      <c r="A19" s="2" t="s">
        <v>10</v>
      </c>
      <c r="B19" s="27">
        <v>13.282999999999998</v>
      </c>
      <c r="C19" s="27">
        <v>24.579666666666661</v>
      </c>
      <c r="D19" s="27">
        <v>18.43663888888889</v>
      </c>
      <c r="E19" s="27">
        <v>31.99</v>
      </c>
      <c r="F19" s="47">
        <v>41897</v>
      </c>
      <c r="G19" s="27">
        <v>8.27</v>
      </c>
      <c r="H19" s="47">
        <v>41909</v>
      </c>
      <c r="I19" s="27">
        <v>61.428340277777785</v>
      </c>
      <c r="J19" s="27">
        <v>468.9319999999999</v>
      </c>
      <c r="K19" s="27">
        <v>2.4816125000000002</v>
      </c>
      <c r="L19" s="27">
        <v>20.68</v>
      </c>
      <c r="M19" s="47">
        <v>41905</v>
      </c>
      <c r="N19" s="27">
        <v>42.824000000000012</v>
      </c>
      <c r="O19" s="45">
        <v>9</v>
      </c>
      <c r="P19" s="27">
        <v>26.86600000000001</v>
      </c>
      <c r="Q19" s="47">
        <v>41911</v>
      </c>
      <c r="R19" s="27">
        <v>21.594993055555559</v>
      </c>
      <c r="S19" s="27">
        <v>112.80869322864598</v>
      </c>
    </row>
    <row r="20" spans="1:19" x14ac:dyDescent="0.2">
      <c r="A20" s="2" t="s">
        <v>11</v>
      </c>
      <c r="B20" s="27">
        <v>9.4932258064516137</v>
      </c>
      <c r="C20" s="27">
        <v>19.025483870967744</v>
      </c>
      <c r="D20" s="27">
        <v>13.690769489247311</v>
      </c>
      <c r="E20" s="27">
        <v>30.05</v>
      </c>
      <c r="F20" s="47">
        <v>41920</v>
      </c>
      <c r="G20" s="27">
        <v>0.624</v>
      </c>
      <c r="H20" s="47">
        <v>41941</v>
      </c>
      <c r="I20" s="27">
        <v>77.843736559139785</v>
      </c>
      <c r="J20" s="27">
        <v>332.8119999999999</v>
      </c>
      <c r="K20" s="27">
        <v>2.0512251344086021</v>
      </c>
      <c r="L20" s="27">
        <v>13.43</v>
      </c>
      <c r="M20" s="47">
        <v>41930</v>
      </c>
      <c r="N20" s="27">
        <v>72.116</v>
      </c>
      <c r="O20" s="45">
        <v>14</v>
      </c>
      <c r="P20" s="27">
        <v>13.937999999999999</v>
      </c>
      <c r="Q20" s="47">
        <v>41933</v>
      </c>
      <c r="R20" s="27">
        <v>15.336518817204302</v>
      </c>
      <c r="S20" s="27">
        <v>60.537297863804156</v>
      </c>
    </row>
    <row r="21" spans="1:19" x14ac:dyDescent="0.2">
      <c r="A21" s="2" t="s">
        <v>12</v>
      </c>
      <c r="B21" s="27">
        <v>5.1278999999999995</v>
      </c>
      <c r="C21" s="27">
        <v>11.472900000000001</v>
      </c>
      <c r="D21" s="27">
        <v>8.2760900664251213</v>
      </c>
      <c r="E21" s="27">
        <v>18.62</v>
      </c>
      <c r="F21" s="47">
        <v>41945</v>
      </c>
      <c r="G21" s="27">
        <v>0.89700000000000002</v>
      </c>
      <c r="H21" s="47">
        <v>41950</v>
      </c>
      <c r="I21" s="27">
        <v>84.367506038647349</v>
      </c>
      <c r="J21" s="27">
        <v>174.28799999999995</v>
      </c>
      <c r="K21" s="27">
        <v>2.0861432669082123</v>
      </c>
      <c r="L21" s="27">
        <v>12.94</v>
      </c>
      <c r="M21" s="47">
        <v>41972</v>
      </c>
      <c r="N21" s="27">
        <v>57.771999999999998</v>
      </c>
      <c r="O21" s="45">
        <v>16</v>
      </c>
      <c r="P21" s="27">
        <v>13.13</v>
      </c>
      <c r="Q21" s="47">
        <v>41971</v>
      </c>
      <c r="R21" s="27">
        <v>9.9482538949275376</v>
      </c>
      <c r="S21" s="27">
        <v>27.393761826266061</v>
      </c>
    </row>
    <row r="22" spans="1:19" ht="13.5" thickBot="1" x14ac:dyDescent="0.25">
      <c r="A22" s="28" t="s">
        <v>13</v>
      </c>
      <c r="B22" s="29">
        <v>3.5528064516129025</v>
      </c>
      <c r="C22" s="29">
        <v>9.9847741935483878</v>
      </c>
      <c r="D22" s="29">
        <v>6.6225866935483859</v>
      </c>
      <c r="E22" s="29">
        <v>15.51</v>
      </c>
      <c r="F22" s="48">
        <v>41995</v>
      </c>
      <c r="G22" s="29">
        <v>-1.0649999999999999</v>
      </c>
      <c r="H22" s="48">
        <v>42004</v>
      </c>
      <c r="I22" s="29">
        <v>80.937775537634423</v>
      </c>
      <c r="J22" s="29">
        <v>177.44800000000004</v>
      </c>
      <c r="K22" s="29">
        <v>2.5802547043010753</v>
      </c>
      <c r="L22" s="29">
        <v>15.09</v>
      </c>
      <c r="M22" s="48">
        <v>41994</v>
      </c>
      <c r="N22" s="29">
        <v>16.968</v>
      </c>
      <c r="O22" s="30">
        <v>12</v>
      </c>
      <c r="P22" s="29">
        <v>5.6559999999999997</v>
      </c>
      <c r="Q22" s="48">
        <v>41987</v>
      </c>
      <c r="R22" s="29">
        <v>7.0467668010752682</v>
      </c>
      <c r="S22" s="29">
        <v>27.69224459547484</v>
      </c>
    </row>
    <row r="23" spans="1:19" ht="13.5" thickTop="1" x14ac:dyDescent="0.2">
      <c r="A23" s="2" t="s">
        <v>32</v>
      </c>
      <c r="B23" s="27">
        <v>8.3947148158447664</v>
      </c>
      <c r="C23" s="27">
        <v>18.784325432579411</v>
      </c>
      <c r="D23" s="27">
        <v>13.210956110338088</v>
      </c>
      <c r="E23" s="27">
        <v>40.99</v>
      </c>
      <c r="F23" s="47">
        <v>41131</v>
      </c>
      <c r="G23" s="27">
        <v>-4.79</v>
      </c>
      <c r="H23" s="47">
        <v>40919</v>
      </c>
      <c r="I23" s="27">
        <v>67.122742037023599</v>
      </c>
      <c r="J23" s="27">
        <v>5529.3309999999992</v>
      </c>
      <c r="K23" s="27">
        <v>2.640029229082256</v>
      </c>
      <c r="L23" s="27">
        <v>20.68</v>
      </c>
      <c r="M23" s="47">
        <v>41175</v>
      </c>
      <c r="N23" s="27">
        <v>371.18400000000003</v>
      </c>
      <c r="O23" s="45">
        <v>126</v>
      </c>
      <c r="P23" s="27">
        <v>26.86600000000001</v>
      </c>
      <c r="Q23" s="47">
        <v>41181</v>
      </c>
      <c r="R23" s="27">
        <v>14.594953876363233</v>
      </c>
      <c r="S23" s="27">
        <v>1189.4120333761039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-0.72699999999999998</v>
      </c>
      <c r="G28" s="1" t="s">
        <v>27</v>
      </c>
      <c r="H28" s="46">
        <v>41255</v>
      </c>
      <c r="I28" s="31"/>
      <c r="J28" s="1"/>
    </row>
    <row r="29" spans="1:19" x14ac:dyDescent="0.2">
      <c r="A29" s="1"/>
      <c r="B29" s="1" t="s">
        <v>35</v>
      </c>
      <c r="C29" s="1"/>
      <c r="D29" s="1"/>
      <c r="F29" s="1">
        <v>-0.33</v>
      </c>
      <c r="G29" s="1" t="s">
        <v>27</v>
      </c>
      <c r="H29" s="46">
        <v>40961</v>
      </c>
      <c r="I29" s="31"/>
      <c r="J29" s="1"/>
    </row>
    <row r="30" spans="1:19" x14ac:dyDescent="0.2">
      <c r="A30" s="1"/>
      <c r="B30" s="1" t="s">
        <v>36</v>
      </c>
      <c r="C30" s="1"/>
      <c r="D30" s="1"/>
      <c r="F30" s="6">
        <v>293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2">
        <v>0</v>
      </c>
      <c r="E34" t="s">
        <v>27</v>
      </c>
      <c r="F34" s="7">
        <v>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2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3">
        <v>-5</v>
      </c>
      <c r="C36" s="33" t="s">
        <v>50</v>
      </c>
      <c r="D36" s="34">
        <v>-2.5</v>
      </c>
      <c r="E36" s="35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33" t="s">
        <v>51</v>
      </c>
      <c r="D37" s="32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  <row r="38" spans="1:10" x14ac:dyDescent="0.2">
      <c r="F38">
        <f>SUM(F34:F37)</f>
        <v>20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2006-01-23T11:18:07Z</cp:lastPrinted>
  <dcterms:created xsi:type="dcterms:W3CDTF">2005-02-15T12:59:33Z</dcterms:created>
  <dcterms:modified xsi:type="dcterms:W3CDTF">2025-01-23T08:51:14Z</dcterms:modified>
</cp:coreProperties>
</file>