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\03. Datos agroclimáticos\03. Datos en Excel_2024\Para la web\"/>
    </mc:Choice>
  </mc:AlternateContent>
  <bookViews>
    <workbookView xWindow="30" yWindow="-45" windowWidth="12570" windowHeight="10170" firstSheet="7" activeTab="20"/>
  </bookViews>
  <sheets>
    <sheet name="2005" sheetId="1" r:id="rId1"/>
    <sheet name="2006" sheetId="4" r:id="rId2"/>
    <sheet name="2007" sheetId="5" r:id="rId3"/>
    <sheet name="2008" sheetId="7" r:id="rId4"/>
    <sheet name="2009" sheetId="8" r:id="rId5"/>
    <sheet name="2010" sheetId="9" r:id="rId6"/>
    <sheet name="2011" sheetId="10" r:id="rId7"/>
    <sheet name="2012" sheetId="11" r:id="rId8"/>
    <sheet name="2013" sheetId="12" r:id="rId9"/>
    <sheet name="2014" sheetId="2" r:id="rId10"/>
    <sheet name="2015" sheetId="13" r:id="rId11"/>
    <sheet name="2016" sheetId="3" r:id="rId12"/>
    <sheet name="2017" sheetId="14" r:id="rId13"/>
    <sheet name="2018" sheetId="15" r:id="rId14"/>
    <sheet name="2019" sheetId="16" r:id="rId15"/>
    <sheet name="2020" sheetId="17" r:id="rId16"/>
    <sheet name="2021" sheetId="18" r:id="rId17"/>
    <sheet name="2022" sheetId="19" r:id="rId18"/>
    <sheet name="2023" sheetId="21" r:id="rId19"/>
    <sheet name="2024" sheetId="22" r:id="rId20"/>
    <sheet name="Resumen" sheetId="6" r:id="rId21"/>
    <sheet name="Leyenda" sheetId="20" r:id="rId22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Z23" i="6" l="1"/>
  <c r="Y23" i="6"/>
  <c r="V23" i="6"/>
  <c r="T23" i="6"/>
  <c r="R23" i="6"/>
  <c r="P23" i="6"/>
  <c r="N23" i="6"/>
  <c r="L23" i="6"/>
  <c r="J23" i="6"/>
  <c r="F23" i="6"/>
  <c r="D23" i="6"/>
  <c r="B23" i="6"/>
  <c r="H23" i="6"/>
  <c r="I23" i="6" l="1"/>
</calcChain>
</file>

<file path=xl/sharedStrings.xml><?xml version="1.0" encoding="utf-8"?>
<sst xmlns="http://schemas.openxmlformats.org/spreadsheetml/2006/main" count="1551" uniqueCount="163">
  <si>
    <t>AÑO 2005</t>
  </si>
  <si>
    <t xml:space="preserve">RESUMEN ANUAL POR PERIODOS MENSUALES. </t>
  </si>
  <si>
    <t>Valores medios de los parámetros, precipitación, radiación y ET0 acumulada.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</si>
  <si>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</si>
  <si>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</si>
  <si>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</si>
  <si>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</si>
  <si>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</si>
  <si>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</si>
  <si>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</si>
  <si>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</si>
  <si>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</si>
  <si>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</si>
  <si>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</si>
  <si>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</si>
  <si>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</si>
  <si>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</si>
  <si>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</si>
  <si>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</si>
  <si>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</si>
  <si>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</si>
  <si>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</si>
  <si>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</si>
  <si>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</si>
  <si>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</si>
  <si>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</si>
  <si>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</si>
  <si>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</si>
  <si>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</si>
  <si>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</si>
  <si>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</si>
  <si>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</si>
  <si>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</si>
  <si>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</si>
  <si>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</si>
  <si>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</si>
  <si>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</si>
  <si>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</si>
  <si>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</si>
  <si>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</si>
  <si>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</si>
  <si>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</si>
  <si>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</si>
  <si>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ESTACIÓN AGROCLIMÁTICA "PRADO AÑAMAZA"</t>
  </si>
  <si>
    <t>AÑO 2006</t>
  </si>
  <si>
    <t>AÑO</t>
  </si>
  <si>
    <t>AÑO 2007</t>
  </si>
  <si>
    <t>CERVERA DEL RÍO ALHAMA-CABRETÓN.  AÑO 2007</t>
  </si>
  <si>
    <t>error</t>
  </si>
  <si>
    <t>(ºC)</t>
  </si>
  <si>
    <t>CABRETÓN-CERVERA DEL RÍO ALHAMA</t>
  </si>
  <si>
    <t>AÑO 2008</t>
  </si>
  <si>
    <t>AÑO 2009</t>
  </si>
  <si>
    <t>ESTACIÓN AGROCLIMÁTICA "PRADO-AÑAMAZA"</t>
  </si>
  <si>
    <t>AÑO 2010</t>
  </si>
  <si>
    <t>AÑO 2011</t>
  </si>
  <si>
    <t>AÑO 2012</t>
  </si>
  <si>
    <t>CABRETÓN</t>
  </si>
  <si>
    <t>Cabretón.  AÑO 2009</t>
  </si>
  <si>
    <t>AÑO 2013</t>
  </si>
  <si>
    <t>Ts med</t>
  </si>
  <si>
    <t>AÑOS</t>
  </si>
  <si>
    <t>a</t>
  </si>
  <si>
    <t>ESTACIÓN AGROCLIMÁTICA "PRAdo Añamaza"</t>
  </si>
  <si>
    <t>CERVERA DEL RÍO ALHAMA - CABRETÓN</t>
  </si>
  <si>
    <t>ESTACIÓN AGROCLIMÁTICA "Prado Añamaza"</t>
  </si>
  <si>
    <t>CERVERA DEL RÍO ALHAMA-CABRETÓN</t>
  </si>
  <si>
    <t>ESTACIÓN AGROCLIMÁTICA "Prado añamaza"</t>
  </si>
  <si>
    <t>Datos desde el 11/11</t>
  </si>
  <si>
    <t>Nd</t>
  </si>
  <si>
    <t>Tsmed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</si>
  <si>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</si>
  <si>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</si>
  <si>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</si>
  <si>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</si>
  <si>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</si>
  <si>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</si>
  <si>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</si>
  <si>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</si>
  <si>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</si>
  <si>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</si>
  <si>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</si>
  <si>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</si>
  <si>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</si>
  <si>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</si>
  <si>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</si>
  <si>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</si>
  <si>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</si>
  <si>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</si>
  <si>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</si>
  <si>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</si>
  <si>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</si>
  <si>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</si>
  <si>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</si>
  <si>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</si>
  <si>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</si>
  <si>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</si>
  <si>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</si>
  <si>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</si>
  <si>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</si>
  <si>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</si>
  <si>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</si>
  <si>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</si>
  <si>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</si>
  <si>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</si>
  <si>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</si>
  <si>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</si>
  <si>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</si>
  <si>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</si>
  <si>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</si>
  <si>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</si>
  <si>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PRADO AÑAMAZA</t>
  </si>
  <si>
    <t xml:space="preserve">MUNICIPIO: </t>
  </si>
  <si>
    <t>CERVERA-CABRETÓN</t>
  </si>
  <si>
    <t>Ts10 med</t>
  </si>
  <si>
    <t>Ts30 med</t>
  </si>
  <si>
    <t>Cabretón-Cervera del Río Alhama</t>
  </si>
  <si>
    <t>25-ene.</t>
  </si>
  <si>
    <t>20-ene.</t>
  </si>
  <si>
    <t>17-ene.</t>
  </si>
  <si>
    <t>05-ene.</t>
  </si>
  <si>
    <t>20-feb.</t>
  </si>
  <si>
    <t>05-feb.</t>
  </si>
  <si>
    <t>27-feb.</t>
  </si>
  <si>
    <t>16-feb.</t>
  </si>
  <si>
    <t>22-mar.</t>
  </si>
  <si>
    <t>06-mar.</t>
  </si>
  <si>
    <t>29-mar.</t>
  </si>
  <si>
    <t>26-mar.</t>
  </si>
  <si>
    <t>14-abr.</t>
  </si>
  <si>
    <t>19-abr.</t>
  </si>
  <si>
    <t>27-abr.</t>
  </si>
  <si>
    <t>25-may.</t>
  </si>
  <si>
    <t>02-may.</t>
  </si>
  <si>
    <t>05-may.</t>
  </si>
  <si>
    <t>14-may.</t>
  </si>
  <si>
    <t>06-jun.</t>
  </si>
  <si>
    <t>13-jun.</t>
  </si>
  <si>
    <t>26-jun.</t>
  </si>
  <si>
    <t>20-jun.</t>
  </si>
  <si>
    <t>19-jul.</t>
  </si>
  <si>
    <t>03-jul.</t>
  </si>
  <si>
    <t>05-jul.</t>
  </si>
  <si>
    <t>10-ago.</t>
  </si>
  <si>
    <t>20-ago.</t>
  </si>
  <si>
    <t>13-ago.</t>
  </si>
  <si>
    <t>30-ago.</t>
  </si>
  <si>
    <t>02-sep.</t>
  </si>
  <si>
    <t>14-sep.</t>
  </si>
  <si>
    <t>16-sep.</t>
  </si>
  <si>
    <t>21-sep.</t>
  </si>
  <si>
    <t>16-oct.</t>
  </si>
  <si>
    <t>04-oct.</t>
  </si>
  <si>
    <t>07-oct.</t>
  </si>
  <si>
    <t>30-oct.</t>
  </si>
  <si>
    <t>06-nov.</t>
  </si>
  <si>
    <t>29-nov.</t>
  </si>
  <si>
    <t>21-nov.</t>
  </si>
  <si>
    <t>22-nov.</t>
  </si>
  <si>
    <t>06-dic.</t>
  </si>
  <si>
    <t>29-dic.</t>
  </si>
  <si>
    <t>08-dic.</t>
  </si>
  <si>
    <t>19-dic.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</si>
</sst>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Protection="0">
      <alignment wrapText="1"/>
    </xf>
    <xf numFmtId="0" fontId="10" fillId="0" borderId="0" applyNumberFormat="0" applyFont="0" applyFill="0" applyBorder="0" applyProtection="0">
      <alignment wrapText="1"/>
    </xf>
  </cellStyleXfs>
  <cellXfs count="64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/>
    <xf numFmtId="164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5" fontId="0" fillId="0" borderId="0" xfId="0" applyNumberFormat="1"/>
    <xf numFmtId="165" fontId="1" fillId="0" borderId="3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0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3" xfId="0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Fill="1" applyBorder="1"/>
    <xf numFmtId="164" fontId="8" fillId="0" borderId="0" xfId="0" applyNumberFormat="1" applyFont="1"/>
    <xf numFmtId="165" fontId="8" fillId="0" borderId="0" xfId="0" applyNumberFormat="1" applyFont="1"/>
    <xf numFmtId="1" fontId="8" fillId="0" borderId="0" xfId="0" applyNumberFormat="1" applyFont="1"/>
    <xf numFmtId="0" fontId="8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64" fontId="1" fillId="0" borderId="0" xfId="0" applyNumberFormat="1" applyFont="1" applyFill="1" applyBorder="1"/>
    <xf numFmtId="165" fontId="1" fillId="0" borderId="0" xfId="0" applyNumberFormat="1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1" applyFont="1" applyFill="1" applyBorder="1">
      <alignment wrapText="1"/>
    </xf>
    <xf numFmtId="0" fontId="1" fillId="0" borderId="0" xfId="1" applyFont="1" applyFill="1" applyBorder="1" applyAlignment="1"/>
    <xf numFmtId="0" fontId="2" fillId="0" borderId="0" xfId="0" applyFont="1" applyFill="1" applyBorder="1" applyAlignment="1">
      <alignment horizontal="right"/>
    </xf>
    <xf numFmtId="0" fontId="0" fillId="0" borderId="0" xfId="2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3">
    <cellStyle name="Normal" xfId="0" builtinId="0"/>
    <cellStyle name="XLConnect.String" xfId="1"/>
    <cellStyle name="XLConnect.String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90" zoomScaleNormal="9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0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67</v>
      </c>
    </row>
    <row r="7" spans="1:19" x14ac:dyDescent="0.2">
      <c r="B7" s="2" t="s">
        <v>66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/>
      <c r="C11" s="10"/>
      <c r="D11" s="10"/>
      <c r="E11" s="10"/>
      <c r="F11" s="26"/>
      <c r="G11" s="10"/>
      <c r="H11" s="26"/>
      <c r="I11" s="10"/>
      <c r="J11" s="10"/>
      <c r="K11" s="10"/>
      <c r="L11" s="10"/>
      <c r="M11" s="26"/>
      <c r="N11" s="10"/>
      <c r="O11" s="24"/>
      <c r="P11" s="10"/>
      <c r="Q11" s="26"/>
      <c r="R11" s="10"/>
      <c r="S11" s="10"/>
    </row>
    <row r="12" spans="1:19" x14ac:dyDescent="0.2">
      <c r="A12" s="2" t="s">
        <v>23</v>
      </c>
      <c r="B12" s="10"/>
      <c r="C12" s="10"/>
      <c r="D12" s="10"/>
      <c r="E12" s="10"/>
      <c r="F12" s="26"/>
      <c r="G12" s="10"/>
      <c r="H12" s="26"/>
      <c r="I12" s="10"/>
      <c r="J12" s="10"/>
      <c r="K12" s="10"/>
      <c r="L12" s="10"/>
      <c r="M12" s="26"/>
      <c r="N12" s="10"/>
      <c r="O12" s="24"/>
      <c r="P12" s="10"/>
      <c r="Q12" s="26"/>
      <c r="R12" s="10"/>
      <c r="S12" s="10"/>
    </row>
    <row r="13" spans="1:19" x14ac:dyDescent="0.2">
      <c r="A13" s="2" t="s">
        <v>24</v>
      </c>
      <c r="B13" s="10"/>
      <c r="C13" s="10"/>
      <c r="D13" s="10"/>
      <c r="E13" s="10"/>
      <c r="F13" s="26"/>
      <c r="G13" s="10"/>
      <c r="H13" s="26"/>
      <c r="I13" s="10"/>
      <c r="J13" s="10"/>
      <c r="K13" s="10"/>
      <c r="L13" s="10"/>
      <c r="M13" s="26"/>
      <c r="N13" s="10"/>
      <c r="O13" s="24"/>
      <c r="P13" s="10"/>
      <c r="Q13" s="26"/>
      <c r="R13" s="10"/>
      <c r="S13" s="10"/>
    </row>
    <row r="14" spans="1:19" x14ac:dyDescent="0.2">
      <c r="A14" s="2" t="s">
        <v>25</v>
      </c>
      <c r="B14" s="10"/>
      <c r="C14" s="10"/>
      <c r="D14" s="10"/>
      <c r="E14" s="10"/>
      <c r="F14" s="26"/>
      <c r="G14" s="10"/>
      <c r="H14" s="26"/>
      <c r="I14" s="10"/>
      <c r="J14" s="10"/>
      <c r="K14" s="10"/>
      <c r="L14" s="10"/>
      <c r="M14" s="26"/>
      <c r="N14" s="10"/>
      <c r="O14" s="24"/>
      <c r="P14" s="10"/>
      <c r="Q14" s="26"/>
      <c r="R14" s="10"/>
      <c r="S14" s="10"/>
    </row>
    <row r="15" spans="1:19" x14ac:dyDescent="0.2">
      <c r="A15" s="2" t="s">
        <v>26</v>
      </c>
      <c r="B15" s="10"/>
      <c r="C15" s="10"/>
      <c r="D15" s="10"/>
      <c r="E15" s="10"/>
      <c r="F15" s="26"/>
      <c r="G15" s="10"/>
      <c r="H15" s="26"/>
      <c r="I15" s="10"/>
      <c r="J15" s="10"/>
      <c r="K15" s="10"/>
      <c r="L15" s="10"/>
      <c r="M15" s="26"/>
      <c r="N15" s="10"/>
      <c r="O15" s="24"/>
      <c r="P15" s="10"/>
      <c r="Q15" s="26"/>
      <c r="R15" s="10"/>
      <c r="S15" s="10"/>
    </row>
    <row r="16" spans="1:19" x14ac:dyDescent="0.2">
      <c r="A16" s="2" t="s">
        <v>27</v>
      </c>
      <c r="B16" s="10"/>
      <c r="C16" s="10"/>
      <c r="D16" s="10"/>
      <c r="E16" s="10"/>
      <c r="F16" s="26"/>
      <c r="G16" s="10"/>
      <c r="H16" s="26"/>
      <c r="I16" s="10"/>
      <c r="J16" s="10"/>
      <c r="K16" s="10"/>
      <c r="L16" s="10"/>
      <c r="M16" s="26"/>
      <c r="N16" s="10"/>
      <c r="O16" s="24"/>
      <c r="P16" s="10"/>
      <c r="Q16" s="26"/>
      <c r="R16" s="10"/>
      <c r="S16" s="10"/>
    </row>
    <row r="17" spans="1:20" x14ac:dyDescent="0.2">
      <c r="A17" s="2" t="s">
        <v>28</v>
      </c>
      <c r="B17" s="10"/>
      <c r="C17" s="10"/>
      <c r="D17" s="10"/>
      <c r="E17" s="10"/>
      <c r="F17" s="26"/>
      <c r="G17" s="10"/>
      <c r="H17" s="26"/>
      <c r="I17" s="10"/>
      <c r="J17" s="10"/>
      <c r="K17" s="10"/>
      <c r="L17" s="10"/>
      <c r="M17" s="26"/>
      <c r="N17" s="10"/>
      <c r="O17" s="24"/>
      <c r="P17" s="10"/>
      <c r="Q17" s="26"/>
      <c r="R17" s="10"/>
      <c r="S17" s="10"/>
    </row>
    <row r="18" spans="1:20" x14ac:dyDescent="0.2">
      <c r="A18" s="2" t="s">
        <v>29</v>
      </c>
      <c r="B18" s="10"/>
      <c r="C18" s="10"/>
      <c r="D18" s="10"/>
      <c r="E18" s="10"/>
      <c r="F18" s="26"/>
      <c r="G18" s="10"/>
      <c r="H18" s="26"/>
      <c r="I18" s="10"/>
      <c r="J18" s="10"/>
      <c r="K18" s="10"/>
      <c r="L18" s="10"/>
      <c r="M18" s="26"/>
      <c r="N18" s="10"/>
      <c r="O18" s="24"/>
      <c r="P18" s="10"/>
      <c r="Q18" s="26"/>
      <c r="R18" s="10"/>
      <c r="S18" s="10"/>
    </row>
    <row r="19" spans="1:20" x14ac:dyDescent="0.2">
      <c r="A19" s="2" t="s">
        <v>30</v>
      </c>
      <c r="B19" s="10"/>
      <c r="C19" s="10"/>
      <c r="D19" s="10"/>
      <c r="E19" s="10"/>
      <c r="F19" s="26"/>
      <c r="G19" s="10"/>
      <c r="H19" s="26"/>
      <c r="I19" s="10"/>
      <c r="J19" s="10"/>
      <c r="K19" s="10"/>
      <c r="L19" s="10"/>
      <c r="M19" s="26"/>
      <c r="N19" s="10"/>
      <c r="O19" s="24"/>
      <c r="P19" s="10"/>
      <c r="Q19" s="26"/>
      <c r="R19" s="10"/>
      <c r="S19" s="10"/>
    </row>
    <row r="20" spans="1:20" x14ac:dyDescent="0.2">
      <c r="A20" s="2" t="s">
        <v>31</v>
      </c>
      <c r="B20" s="10"/>
      <c r="C20" s="10"/>
      <c r="D20" s="10"/>
      <c r="E20" s="10"/>
      <c r="F20" s="26"/>
      <c r="G20" s="10"/>
      <c r="H20" s="26"/>
      <c r="I20" s="10"/>
      <c r="J20" s="10"/>
      <c r="K20" s="10"/>
      <c r="L20" s="10"/>
      <c r="M20" s="26"/>
      <c r="N20" s="10"/>
      <c r="O20" s="24"/>
      <c r="P20" s="10"/>
      <c r="Q20" s="26"/>
      <c r="R20" s="10"/>
      <c r="S20" s="10"/>
    </row>
    <row r="21" spans="1:20" x14ac:dyDescent="0.2">
      <c r="A21" s="2" t="s">
        <v>32</v>
      </c>
      <c r="B21" s="10">
        <v>1.9624999999999999</v>
      </c>
      <c r="C21" s="10">
        <v>11.824</v>
      </c>
      <c r="D21" s="10">
        <v>6.5695000000000006</v>
      </c>
      <c r="E21" s="10">
        <v>24</v>
      </c>
      <c r="F21" s="26">
        <v>41958</v>
      </c>
      <c r="G21" s="10">
        <v>-1.82</v>
      </c>
      <c r="H21" s="26">
        <v>41969</v>
      </c>
      <c r="I21" s="10">
        <v>79.205500000000001</v>
      </c>
      <c r="J21" s="10">
        <v>109.06</v>
      </c>
      <c r="K21" s="10">
        <v>1.1094999999999999</v>
      </c>
      <c r="L21" s="10">
        <v>20</v>
      </c>
      <c r="M21" s="26">
        <v>41958</v>
      </c>
      <c r="N21" s="10">
        <v>84.8</v>
      </c>
      <c r="O21" s="24">
        <v>8</v>
      </c>
      <c r="P21" s="10">
        <v>26.8</v>
      </c>
      <c r="Q21" s="26">
        <v>41958</v>
      </c>
      <c r="R21" s="10">
        <v>7.415</v>
      </c>
      <c r="S21" s="10">
        <v>16.940020047276885</v>
      </c>
      <c r="T21" s="35" t="s">
        <v>68</v>
      </c>
    </row>
    <row r="22" spans="1:20" ht="13.5" thickBot="1" x14ac:dyDescent="0.25">
      <c r="A22" s="11" t="s">
        <v>33</v>
      </c>
      <c r="B22" s="12">
        <v>-2.5867741935483872</v>
      </c>
      <c r="C22" s="12">
        <v>8.7690322580645184</v>
      </c>
      <c r="D22" s="12">
        <v>2.960645161290322</v>
      </c>
      <c r="E22" s="12">
        <v>15.12</v>
      </c>
      <c r="F22" s="27">
        <v>42003</v>
      </c>
      <c r="G22" s="12">
        <v>-11.01</v>
      </c>
      <c r="H22" s="27">
        <v>41997</v>
      </c>
      <c r="I22" s="12">
        <v>76.549354838709675</v>
      </c>
      <c r="J22" s="12">
        <v>195.51</v>
      </c>
      <c r="K22" s="12">
        <v>1.5406451612903225</v>
      </c>
      <c r="L22" s="12">
        <v>11.09</v>
      </c>
      <c r="M22" s="27">
        <v>41987</v>
      </c>
      <c r="N22" s="12">
        <v>6</v>
      </c>
      <c r="O22" s="13">
        <v>9</v>
      </c>
      <c r="P22" s="12">
        <v>1.8</v>
      </c>
      <c r="Q22" s="27">
        <v>42000</v>
      </c>
      <c r="R22" s="12">
        <v>3.3745161290322576</v>
      </c>
      <c r="S22" s="12">
        <v>22.553951915245783</v>
      </c>
    </row>
    <row r="23" spans="1:20" ht="13.5" thickTop="1" x14ac:dyDescent="0.2">
      <c r="A23" s="2" t="s">
        <v>45</v>
      </c>
      <c r="B23" s="37">
        <v>-0.31213709677419343</v>
      </c>
      <c r="C23" s="37">
        <v>10.296516129032259</v>
      </c>
      <c r="D23" s="37">
        <v>4.7650725806451613</v>
      </c>
      <c r="E23" s="37">
        <v>24</v>
      </c>
      <c r="F23" s="38">
        <v>38671</v>
      </c>
      <c r="G23" s="37">
        <v>-11.01</v>
      </c>
      <c r="H23" s="38">
        <v>38710</v>
      </c>
      <c r="I23" s="37">
        <v>77.877427419354831</v>
      </c>
      <c r="J23" s="37">
        <v>304.57</v>
      </c>
      <c r="K23" s="37">
        <v>1.3250725806451613</v>
      </c>
      <c r="L23" s="37">
        <v>20</v>
      </c>
      <c r="M23" s="38">
        <v>38671</v>
      </c>
      <c r="N23" s="37">
        <v>90.8</v>
      </c>
      <c r="O23" s="39">
        <v>17</v>
      </c>
      <c r="P23" s="37">
        <v>26.8</v>
      </c>
      <c r="Q23" s="38">
        <v>38671</v>
      </c>
      <c r="R23" s="37">
        <v>5.3947580645161288</v>
      </c>
      <c r="S23" s="37">
        <v>39.493971962522664</v>
      </c>
    </row>
    <row r="26" spans="1:20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-1.1599999999999999</v>
      </c>
      <c r="G28" s="1" t="s">
        <v>17</v>
      </c>
      <c r="H28" s="25">
        <v>38675</v>
      </c>
      <c r="I28" s="19"/>
      <c r="J28" s="1"/>
    </row>
    <row r="29" spans="1:20" x14ac:dyDescent="0.2">
      <c r="A29" s="1"/>
      <c r="B29" s="1" t="s">
        <v>36</v>
      </c>
      <c r="C29" s="1"/>
      <c r="D29" s="1"/>
      <c r="F29" s="1"/>
      <c r="G29" s="1" t="s">
        <v>17</v>
      </c>
      <c r="H29" s="25"/>
      <c r="I29" s="19"/>
      <c r="J29" s="1"/>
    </row>
    <row r="30" spans="1:20" x14ac:dyDescent="0.2">
      <c r="A30" s="1"/>
      <c r="B30" s="1" t="s">
        <v>37</v>
      </c>
      <c r="C30" s="1"/>
      <c r="D30" s="1"/>
      <c r="F30" s="9"/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40">
        <v>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40">
        <v>8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40">
        <v>4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40">
        <v>11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7.5703125" style="1" customWidth="1"/>
    <col min="19" max="19" width="6.5703125" style="1" customWidth="1"/>
    <col min="20" max="16384" width="11.42578125" style="1"/>
  </cols>
  <sheetData>
    <row r="1" spans="1:19" x14ac:dyDescent="0.2">
      <c r="B1" s="2" t="s">
        <v>71</v>
      </c>
    </row>
    <row r="2" spans="1:19" x14ac:dyDescent="0.2">
      <c r="B2" s="2" t="s">
        <v>1</v>
      </c>
    </row>
    <row r="3" spans="1:19" x14ac:dyDescent="0.2">
      <c r="B3" s="2" t="s">
        <v>2</v>
      </c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2">
        <v>3.0956451612903231</v>
      </c>
      <c r="C11" s="42">
        <v>12.50093548387097</v>
      </c>
      <c r="D11" s="42">
        <v>7.9618393817204307</v>
      </c>
      <c r="E11" s="42">
        <v>18.760000000000002</v>
      </c>
      <c r="F11" s="43">
        <v>42377</v>
      </c>
      <c r="G11" s="42">
        <v>-2.7770000000000001</v>
      </c>
      <c r="H11" s="43">
        <v>42388</v>
      </c>
      <c r="I11" s="42">
        <v>73.120900537634427</v>
      </c>
      <c r="J11" s="42">
        <v>188.87600000000003</v>
      </c>
      <c r="K11" s="42">
        <v>1.3670201612903223</v>
      </c>
      <c r="L11" s="42">
        <v>14.5</v>
      </c>
      <c r="M11" s="43">
        <v>42373</v>
      </c>
      <c r="N11" s="42">
        <v>16.399999999999999</v>
      </c>
      <c r="O11" s="44">
        <v>12</v>
      </c>
      <c r="P11" s="42">
        <v>4.5999999999999996</v>
      </c>
      <c r="Q11" s="43">
        <v>42396</v>
      </c>
      <c r="R11" s="42">
        <v>7.4980168010752699</v>
      </c>
      <c r="S11" s="42">
        <v>29.690349001962648</v>
      </c>
    </row>
    <row r="12" spans="1:19" x14ac:dyDescent="0.2">
      <c r="A12" s="2" t="s">
        <v>23</v>
      </c>
      <c r="B12" s="42">
        <v>0.74724999999999997</v>
      </c>
      <c r="C12" s="42">
        <v>12.733178571428569</v>
      </c>
      <c r="D12" s="42">
        <v>6.933987351190475</v>
      </c>
      <c r="E12" s="42">
        <v>20.14</v>
      </c>
      <c r="F12" s="43">
        <v>42049</v>
      </c>
      <c r="G12" s="42">
        <v>-4.0369999999999999</v>
      </c>
      <c r="H12" s="43">
        <v>42057</v>
      </c>
      <c r="I12" s="42">
        <v>69.879404761904752</v>
      </c>
      <c r="J12" s="42">
        <v>260.49199999999996</v>
      </c>
      <c r="K12" s="42">
        <v>1.5861941964285713</v>
      </c>
      <c r="L12" s="42">
        <v>15.68</v>
      </c>
      <c r="M12" s="43">
        <v>42045</v>
      </c>
      <c r="N12" s="42">
        <v>19.799999999999997</v>
      </c>
      <c r="O12" s="44">
        <v>16</v>
      </c>
      <c r="P12" s="42">
        <v>5.4</v>
      </c>
      <c r="Q12" s="43">
        <v>42063</v>
      </c>
      <c r="R12" s="42">
        <v>6.9582328869047627</v>
      </c>
      <c r="S12" s="42">
        <v>39.652482127420839</v>
      </c>
    </row>
    <row r="13" spans="1:19" x14ac:dyDescent="0.2">
      <c r="A13" s="2" t="s">
        <v>24</v>
      </c>
      <c r="B13" s="42">
        <v>1.2250322580645163</v>
      </c>
      <c r="C13" s="42">
        <v>16.052580645161289</v>
      </c>
      <c r="D13" s="42">
        <v>8.7625067204301068</v>
      </c>
      <c r="E13" s="42">
        <v>24.03</v>
      </c>
      <c r="F13" s="43">
        <v>42080</v>
      </c>
      <c r="G13" s="42">
        <v>-3.6389999999999998</v>
      </c>
      <c r="H13" s="43">
        <v>42087</v>
      </c>
      <c r="I13" s="42">
        <v>67.211108870967735</v>
      </c>
      <c r="J13" s="42">
        <v>450.77500000000003</v>
      </c>
      <c r="K13" s="42">
        <v>1.5116424731182798</v>
      </c>
      <c r="L13" s="42">
        <v>15.29</v>
      </c>
      <c r="M13" s="43">
        <v>42068</v>
      </c>
      <c r="N13" s="42">
        <v>26.999999999999996</v>
      </c>
      <c r="O13" s="44">
        <v>15</v>
      </c>
      <c r="P13" s="42">
        <v>7.8</v>
      </c>
      <c r="Q13" s="43">
        <v>42085</v>
      </c>
      <c r="R13" s="42">
        <v>8.6942284946236548</v>
      </c>
      <c r="S13" s="42">
        <v>68.044495038359315</v>
      </c>
    </row>
    <row r="14" spans="1:19" x14ac:dyDescent="0.2">
      <c r="A14" s="2" t="s">
        <v>25</v>
      </c>
      <c r="B14" s="42">
        <v>6.1688666666666681</v>
      </c>
      <c r="C14" s="42">
        <v>20.575333333333333</v>
      </c>
      <c r="D14" s="42">
        <v>13.323256944444442</v>
      </c>
      <c r="E14" s="42">
        <v>26.73</v>
      </c>
      <c r="F14" s="43">
        <v>42101</v>
      </c>
      <c r="G14" s="42">
        <v>2.4710000000000001</v>
      </c>
      <c r="H14" s="43">
        <v>42113</v>
      </c>
      <c r="I14" s="42">
        <v>69.044305555555567</v>
      </c>
      <c r="J14" s="42">
        <v>529.05500000000018</v>
      </c>
      <c r="K14" s="42">
        <v>1.3036743055555557</v>
      </c>
      <c r="L14" s="42">
        <v>11.56</v>
      </c>
      <c r="M14" s="43">
        <v>42104</v>
      </c>
      <c r="N14" s="42">
        <v>33</v>
      </c>
      <c r="O14" s="44">
        <v>11</v>
      </c>
      <c r="P14" s="42">
        <v>7</v>
      </c>
      <c r="Q14" s="43">
        <v>42114</v>
      </c>
      <c r="R14" s="42">
        <v>12.748479166666668</v>
      </c>
      <c r="S14" s="42">
        <v>91.802470208219205</v>
      </c>
    </row>
    <row r="15" spans="1:19" x14ac:dyDescent="0.2">
      <c r="A15" s="2" t="s">
        <v>26</v>
      </c>
      <c r="B15" s="42">
        <v>6.5248709677419345</v>
      </c>
      <c r="C15" s="42">
        <v>20.921290322580646</v>
      </c>
      <c r="D15" s="42">
        <v>13.980985887096773</v>
      </c>
      <c r="E15" s="42">
        <v>27.2</v>
      </c>
      <c r="F15" s="43">
        <v>42134</v>
      </c>
      <c r="G15" s="42">
        <v>1.5349999999999999</v>
      </c>
      <c r="H15" s="43">
        <v>42128</v>
      </c>
      <c r="I15" s="42">
        <v>63.195766129032272</v>
      </c>
      <c r="J15" s="42">
        <v>668.0999999999998</v>
      </c>
      <c r="K15" s="42">
        <v>1.6402405913978497</v>
      </c>
      <c r="L15" s="42">
        <v>15.58</v>
      </c>
      <c r="M15" s="43">
        <v>42145</v>
      </c>
      <c r="N15" s="42">
        <v>17.2</v>
      </c>
      <c r="O15" s="44">
        <v>8</v>
      </c>
      <c r="P15" s="42">
        <v>9.6</v>
      </c>
      <c r="Q15" s="43">
        <v>42152</v>
      </c>
      <c r="R15" s="42">
        <v>15.935672043010756</v>
      </c>
      <c r="S15" s="42">
        <v>119.3389504474877</v>
      </c>
    </row>
    <row r="16" spans="1:19" x14ac:dyDescent="0.2">
      <c r="A16" s="2" t="s">
        <v>27</v>
      </c>
      <c r="B16" s="42">
        <v>10.970933333333335</v>
      </c>
      <c r="C16" s="42">
        <v>26.861666666666665</v>
      </c>
      <c r="D16" s="42">
        <v>19.069201388888889</v>
      </c>
      <c r="E16" s="42">
        <v>32.200000000000003</v>
      </c>
      <c r="F16" s="43">
        <v>42163</v>
      </c>
      <c r="G16" s="42">
        <v>4.3890000000000002</v>
      </c>
      <c r="H16" s="43">
        <v>42157</v>
      </c>
      <c r="I16" s="42">
        <v>61.878069444444442</v>
      </c>
      <c r="J16" s="42">
        <v>733.69999999999993</v>
      </c>
      <c r="K16" s="42">
        <v>1.2842034722222224</v>
      </c>
      <c r="L16" s="42">
        <v>12.64</v>
      </c>
      <c r="M16" s="43">
        <v>42170</v>
      </c>
      <c r="N16" s="42">
        <v>71.8</v>
      </c>
      <c r="O16" s="44">
        <v>13</v>
      </c>
      <c r="P16" s="42">
        <v>52</v>
      </c>
      <c r="Q16" s="43">
        <v>42179</v>
      </c>
      <c r="R16" s="42">
        <v>19.461500000000001</v>
      </c>
      <c r="S16" s="42">
        <v>141.56906318619892</v>
      </c>
    </row>
    <row r="17" spans="1:19" x14ac:dyDescent="0.2">
      <c r="A17" s="2" t="s">
        <v>28</v>
      </c>
      <c r="B17" s="42">
        <v>12.278064516129033</v>
      </c>
      <c r="C17" s="42">
        <v>26.452580645161284</v>
      </c>
      <c r="D17" s="42">
        <v>19.407741935483866</v>
      </c>
      <c r="E17" s="42">
        <v>35.31</v>
      </c>
      <c r="F17" s="43">
        <v>42202</v>
      </c>
      <c r="G17" s="42">
        <v>8.9</v>
      </c>
      <c r="H17" s="43">
        <v>42195</v>
      </c>
      <c r="I17" s="42">
        <v>67.831068548387094</v>
      </c>
      <c r="J17" s="42">
        <v>701.73500000000001</v>
      </c>
      <c r="K17" s="42">
        <v>1.1857130376344087</v>
      </c>
      <c r="L17" s="42">
        <v>10.29</v>
      </c>
      <c r="M17" s="43">
        <v>42214</v>
      </c>
      <c r="N17" s="42">
        <v>112.60000000000001</v>
      </c>
      <c r="O17" s="44">
        <v>9</v>
      </c>
      <c r="P17" s="42">
        <v>65.599999999999994</v>
      </c>
      <c r="Q17" s="43">
        <v>42188</v>
      </c>
      <c r="R17" s="42">
        <v>19.970026881720432</v>
      </c>
      <c r="S17" s="42">
        <v>134.26474746314</v>
      </c>
    </row>
    <row r="18" spans="1:19" x14ac:dyDescent="0.2">
      <c r="A18" s="2" t="s">
        <v>29</v>
      </c>
      <c r="B18" s="42">
        <v>12.234290322580645</v>
      </c>
      <c r="C18" s="42">
        <v>27.457419354838713</v>
      </c>
      <c r="D18" s="42">
        <v>19.770788978494622</v>
      </c>
      <c r="E18" s="42">
        <v>33.47</v>
      </c>
      <c r="F18" s="43">
        <v>42241</v>
      </c>
      <c r="G18" s="42">
        <v>6.1820000000000004</v>
      </c>
      <c r="H18" s="43">
        <v>42233</v>
      </c>
      <c r="I18" s="42">
        <v>69.359018817204287</v>
      </c>
      <c r="J18" s="42">
        <v>680.49700000000007</v>
      </c>
      <c r="K18" s="42">
        <v>0.883147177419355</v>
      </c>
      <c r="L18" s="42">
        <v>9.9</v>
      </c>
      <c r="M18" s="43">
        <v>42229</v>
      </c>
      <c r="N18" s="42">
        <v>25.2</v>
      </c>
      <c r="O18" s="44">
        <v>7</v>
      </c>
      <c r="P18" s="42">
        <v>20.2</v>
      </c>
      <c r="Q18" s="43">
        <v>42234</v>
      </c>
      <c r="R18" s="42">
        <v>21.241418010752696</v>
      </c>
      <c r="S18" s="42">
        <v>122.61921134138552</v>
      </c>
    </row>
    <row r="19" spans="1:19" x14ac:dyDescent="0.2">
      <c r="A19" s="2" t="s">
        <v>30</v>
      </c>
      <c r="B19" s="42">
        <v>12.0044</v>
      </c>
      <c r="C19" s="42">
        <v>26.644333333333336</v>
      </c>
      <c r="D19" s="42">
        <v>18.816863194444444</v>
      </c>
      <c r="E19" s="42">
        <v>31.74</v>
      </c>
      <c r="F19" s="43">
        <v>42250</v>
      </c>
      <c r="G19" s="42">
        <v>5.649</v>
      </c>
      <c r="H19" s="43">
        <v>42273</v>
      </c>
      <c r="I19" s="42">
        <v>70.381722222222223</v>
      </c>
      <c r="J19" s="42">
        <v>504.20900000000006</v>
      </c>
      <c r="K19" s="42">
        <v>0.69629513888888894</v>
      </c>
      <c r="L19" s="42">
        <v>8.6199999999999992</v>
      </c>
      <c r="M19" s="43">
        <v>42263</v>
      </c>
      <c r="N19" s="42">
        <v>32.199999999999996</v>
      </c>
      <c r="O19" s="44">
        <v>7</v>
      </c>
      <c r="P19" s="42">
        <v>15</v>
      </c>
      <c r="Q19" s="43">
        <v>42269</v>
      </c>
      <c r="R19" s="42">
        <v>19.493555555555563</v>
      </c>
      <c r="S19" s="42">
        <v>86.357817499496704</v>
      </c>
    </row>
    <row r="20" spans="1:19" x14ac:dyDescent="0.2">
      <c r="A20" s="2" t="s">
        <v>31</v>
      </c>
      <c r="B20" s="42">
        <v>8.59509677419355</v>
      </c>
      <c r="C20" s="42">
        <v>23.246774193548386</v>
      </c>
      <c r="D20" s="42">
        <v>15.377600134408599</v>
      </c>
      <c r="E20" s="42">
        <v>28.85</v>
      </c>
      <c r="F20" s="43">
        <v>42298</v>
      </c>
      <c r="G20" s="42">
        <v>0.54800000000000004</v>
      </c>
      <c r="H20" s="43">
        <v>42300</v>
      </c>
      <c r="I20" s="42">
        <v>74.505450268817199</v>
      </c>
      <c r="J20" s="42">
        <v>377.99600000000009</v>
      </c>
      <c r="K20" s="42">
        <v>0.73062768817204315</v>
      </c>
      <c r="L20" s="42">
        <v>9.9</v>
      </c>
      <c r="M20" s="43">
        <v>42292</v>
      </c>
      <c r="N20" s="42">
        <v>20.199999999999996</v>
      </c>
      <c r="O20" s="44">
        <v>15</v>
      </c>
      <c r="P20" s="42">
        <v>11.6</v>
      </c>
      <c r="Q20" s="43">
        <v>42287</v>
      </c>
      <c r="R20" s="42">
        <v>15.937486559139783</v>
      </c>
      <c r="S20" s="42">
        <v>55.010994309542795</v>
      </c>
    </row>
    <row r="21" spans="1:19" x14ac:dyDescent="0.2">
      <c r="A21" s="2" t="s">
        <v>32</v>
      </c>
      <c r="B21" s="42">
        <v>4.9758666666666658</v>
      </c>
      <c r="C21" s="42">
        <v>15.314666666666669</v>
      </c>
      <c r="D21" s="42">
        <v>10.207016666666666</v>
      </c>
      <c r="E21" s="42">
        <v>19.29</v>
      </c>
      <c r="F21" s="43">
        <v>42331</v>
      </c>
      <c r="G21" s="42">
        <v>-1.5089999999999999</v>
      </c>
      <c r="H21" s="43">
        <v>42318</v>
      </c>
      <c r="I21" s="42">
        <v>81.624104166666669</v>
      </c>
      <c r="J21" s="42">
        <v>196.11100000000002</v>
      </c>
      <c r="K21" s="42">
        <v>0.88993194444444446</v>
      </c>
      <c r="L21" s="42">
        <v>13.13</v>
      </c>
      <c r="M21" s="43">
        <v>42324</v>
      </c>
      <c r="N21" s="42">
        <v>172.99999999999997</v>
      </c>
      <c r="O21" s="44">
        <v>14</v>
      </c>
      <c r="P21" s="42">
        <v>86.6</v>
      </c>
      <c r="Q21" s="43">
        <v>42337</v>
      </c>
      <c r="R21" s="42">
        <v>11.410777777777778</v>
      </c>
      <c r="S21" s="42">
        <v>24.5557500908325</v>
      </c>
    </row>
    <row r="22" spans="1:19" ht="13.5" thickBot="1" x14ac:dyDescent="0.25">
      <c r="A22" s="11" t="s">
        <v>33</v>
      </c>
      <c r="B22" s="12">
        <v>1.4617741935483868</v>
      </c>
      <c r="C22" s="12">
        <v>11.070967741935483</v>
      </c>
      <c r="D22" s="12">
        <v>6.0691599462365611</v>
      </c>
      <c r="E22" s="12">
        <v>15.17</v>
      </c>
      <c r="F22" s="27">
        <v>42356</v>
      </c>
      <c r="G22" s="12">
        <v>-3.9119999999999999</v>
      </c>
      <c r="H22" s="27">
        <v>42362</v>
      </c>
      <c r="I22" s="12">
        <v>78.805114247311835</v>
      </c>
      <c r="J22" s="12">
        <v>158.81100000000001</v>
      </c>
      <c r="K22" s="12">
        <v>1.2609018817204301</v>
      </c>
      <c r="L22" s="12">
        <v>14.8</v>
      </c>
      <c r="M22" s="27">
        <v>42354</v>
      </c>
      <c r="N22" s="12">
        <v>44.600000000000016</v>
      </c>
      <c r="O22" s="13">
        <v>15</v>
      </c>
      <c r="P22" s="12">
        <v>12.6</v>
      </c>
      <c r="Q22" s="27">
        <v>42352</v>
      </c>
      <c r="R22" s="12">
        <v>7.793489247311828</v>
      </c>
      <c r="S22" s="12">
        <v>22.08008617303329</v>
      </c>
    </row>
    <row r="23" spans="1:19" ht="13.5" thickTop="1" x14ac:dyDescent="0.2">
      <c r="A23" s="2" t="s">
        <v>45</v>
      </c>
      <c r="B23" s="42">
        <v>6.690174238351255</v>
      </c>
      <c r="C23" s="42">
        <v>19.985977246543779</v>
      </c>
      <c r="D23" s="42">
        <v>13.306745710792157</v>
      </c>
      <c r="E23" s="42">
        <v>35.31</v>
      </c>
      <c r="F23" s="43">
        <v>41837</v>
      </c>
      <c r="G23" s="42">
        <v>-4.0369999999999999</v>
      </c>
      <c r="H23" s="43">
        <v>41692</v>
      </c>
      <c r="I23" s="42">
        <v>70.569669464179057</v>
      </c>
      <c r="J23" s="42">
        <v>5450.357</v>
      </c>
      <c r="K23" s="42">
        <v>1.1949660056910312</v>
      </c>
      <c r="L23" s="42">
        <v>15.68</v>
      </c>
      <c r="M23" s="43">
        <v>41680</v>
      </c>
      <c r="N23" s="42">
        <v>593</v>
      </c>
      <c r="O23" s="44">
        <v>142</v>
      </c>
      <c r="P23" s="42">
        <v>86.6</v>
      </c>
      <c r="Q23" s="43">
        <v>41972</v>
      </c>
      <c r="R23" s="42">
        <v>13.928573618711601</v>
      </c>
      <c r="S23" s="42">
        <v>934.98641688707926</v>
      </c>
    </row>
    <row r="26" spans="1:19" x14ac:dyDescent="0.2">
      <c r="A26" s="18" t="s">
        <v>34</v>
      </c>
      <c r="B26" s="18"/>
      <c r="C26" s="18"/>
    </row>
    <row r="28" spans="1:19" x14ac:dyDescent="0.2">
      <c r="B28" s="1" t="s">
        <v>35</v>
      </c>
      <c r="F28" s="1">
        <v>-1.5089999999999999</v>
      </c>
      <c r="G28" s="1" t="s">
        <v>17</v>
      </c>
      <c r="H28" s="25">
        <v>41953</v>
      </c>
      <c r="I28" s="19"/>
    </row>
    <row r="29" spans="1:19" x14ac:dyDescent="0.2">
      <c r="B29" s="1" t="s">
        <v>36</v>
      </c>
      <c r="F29" s="1">
        <v>-0.38700000000000001</v>
      </c>
      <c r="G29" s="1" t="s">
        <v>17</v>
      </c>
      <c r="H29" s="25">
        <v>41725</v>
      </c>
      <c r="I29" s="19"/>
    </row>
    <row r="30" spans="1:19" x14ac:dyDescent="0.2">
      <c r="B30" s="1" t="s">
        <v>37</v>
      </c>
      <c r="F30" s="9">
        <v>227</v>
      </c>
      <c r="G30" s="1" t="s">
        <v>38</v>
      </c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1">
        <v>-1</v>
      </c>
      <c r="C34" s="1" t="s">
        <v>40</v>
      </c>
      <c r="D34" s="45">
        <v>0</v>
      </c>
      <c r="E34" s="1" t="s">
        <v>17</v>
      </c>
      <c r="F34" s="8">
        <v>11</v>
      </c>
      <c r="G34" s="1" t="s">
        <v>38</v>
      </c>
    </row>
    <row r="35" spans="2:7" x14ac:dyDescent="0.2">
      <c r="B35" s="1">
        <v>-2.5</v>
      </c>
      <c r="C35" s="1" t="s">
        <v>41</v>
      </c>
      <c r="D35" s="45">
        <v>-1</v>
      </c>
      <c r="E35" s="1" t="s">
        <v>17</v>
      </c>
      <c r="F35" s="8">
        <v>21</v>
      </c>
      <c r="G35" s="1" t="s">
        <v>38</v>
      </c>
    </row>
    <row r="36" spans="2:7" x14ac:dyDescent="0.2">
      <c r="B36" s="8">
        <v>-5</v>
      </c>
      <c r="C36" s="8" t="s">
        <v>41</v>
      </c>
      <c r="D36" s="45">
        <v>-2.5</v>
      </c>
      <c r="E36" s="1" t="s">
        <v>17</v>
      </c>
      <c r="F36" s="8">
        <v>16</v>
      </c>
      <c r="G36" s="1" t="s">
        <v>38</v>
      </c>
    </row>
    <row r="37" spans="2:7" x14ac:dyDescent="0.2">
      <c r="C37" s="8" t="s">
        <v>42</v>
      </c>
      <c r="D37" s="45">
        <v>-5</v>
      </c>
      <c r="E37" s="1" t="s">
        <v>17</v>
      </c>
      <c r="F37" s="8">
        <v>0</v>
      </c>
      <c r="G37" s="1" t="s">
        <v>38</v>
      </c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-1.0308064516129032</v>
      </c>
      <c r="C11" s="10">
        <v>12.064774193548391</v>
      </c>
      <c r="D11" s="10">
        <v>4.8910759408602171</v>
      </c>
      <c r="E11" s="10">
        <v>19.22</v>
      </c>
      <c r="F11" s="26">
        <v>42744</v>
      </c>
      <c r="G11" s="10">
        <v>-5.3680000000000003</v>
      </c>
      <c r="H11" s="26">
        <v>42743</v>
      </c>
      <c r="I11" s="10">
        <v>73.594092741935484</v>
      </c>
      <c r="J11" s="10">
        <v>227.428</v>
      </c>
      <c r="K11" s="10">
        <v>1.4029784946236559</v>
      </c>
      <c r="L11" s="10">
        <v>14.9</v>
      </c>
      <c r="M11" s="26">
        <v>42764</v>
      </c>
      <c r="N11" s="10">
        <v>13.799999999999999</v>
      </c>
      <c r="O11" s="24">
        <v>11</v>
      </c>
      <c r="P11" s="10">
        <v>8.4</v>
      </c>
      <c r="Q11" s="26">
        <v>42765</v>
      </c>
      <c r="R11" s="10">
        <v>4.8841895161290312</v>
      </c>
      <c r="S11" s="10">
        <v>28.253970896253211</v>
      </c>
    </row>
    <row r="12" spans="1:19" x14ac:dyDescent="0.2">
      <c r="A12" s="2" t="s">
        <v>23</v>
      </c>
      <c r="B12" s="10">
        <v>-9.0250000000000261E-2</v>
      </c>
      <c r="C12" s="10">
        <v>9.864357142857143</v>
      </c>
      <c r="D12" s="10">
        <v>4.7711026785714283</v>
      </c>
      <c r="E12" s="10">
        <v>15.91</v>
      </c>
      <c r="F12" s="26">
        <v>42426</v>
      </c>
      <c r="G12" s="10">
        <v>-6.4269999999999996</v>
      </c>
      <c r="H12" s="26">
        <v>42410</v>
      </c>
      <c r="I12" s="10">
        <v>75.158534226190469</v>
      </c>
      <c r="J12" s="10">
        <v>246.00800000000001</v>
      </c>
      <c r="K12" s="10">
        <v>1.9163497023809521</v>
      </c>
      <c r="L12" s="10">
        <v>15.48</v>
      </c>
      <c r="M12" s="26">
        <v>42405</v>
      </c>
      <c r="N12" s="10">
        <v>35</v>
      </c>
      <c r="O12" s="24">
        <v>16</v>
      </c>
      <c r="P12" s="10">
        <v>15</v>
      </c>
      <c r="Q12" s="26">
        <v>42423</v>
      </c>
      <c r="R12" s="10">
        <v>5.4064836309523816</v>
      </c>
      <c r="S12" s="10">
        <v>34.038513385185375</v>
      </c>
    </row>
    <row r="13" spans="1:19" x14ac:dyDescent="0.2">
      <c r="A13" s="2" t="s">
        <v>24</v>
      </c>
      <c r="B13" s="10">
        <v>2.7833870967741934</v>
      </c>
      <c r="C13" s="10">
        <v>15.621387096774193</v>
      </c>
      <c r="D13" s="10">
        <v>8.9775772849462374</v>
      </c>
      <c r="E13" s="10">
        <v>23.16</v>
      </c>
      <c r="F13" s="26">
        <v>42440</v>
      </c>
      <c r="G13" s="10">
        <v>-3.375</v>
      </c>
      <c r="H13" s="26">
        <v>42446</v>
      </c>
      <c r="I13" s="10">
        <v>70.281108870967742</v>
      </c>
      <c r="J13" s="10">
        <v>400.57600000000002</v>
      </c>
      <c r="K13" s="10">
        <v>1.6102829301075261</v>
      </c>
      <c r="L13" s="10">
        <v>16.86</v>
      </c>
      <c r="M13" s="26">
        <v>42434</v>
      </c>
      <c r="N13" s="10">
        <v>100.19999999999999</v>
      </c>
      <c r="O13" s="24">
        <v>10</v>
      </c>
      <c r="P13" s="10">
        <v>30.6</v>
      </c>
      <c r="Q13" s="26">
        <v>42453</v>
      </c>
      <c r="R13" s="10">
        <v>9.1449287634408609</v>
      </c>
      <c r="S13" s="10">
        <v>63.755243408613779</v>
      </c>
    </row>
    <row r="14" spans="1:19" x14ac:dyDescent="0.2">
      <c r="A14" s="2" t="s">
        <v>25</v>
      </c>
      <c r="B14" s="10">
        <v>4.5760333333333332</v>
      </c>
      <c r="C14" s="10">
        <v>19.037999999999993</v>
      </c>
      <c r="D14" s="10">
        <v>11.85540902777778</v>
      </c>
      <c r="E14" s="10">
        <v>23.76</v>
      </c>
      <c r="F14" s="26">
        <v>42474</v>
      </c>
      <c r="G14" s="10">
        <v>-0.52700000000000002</v>
      </c>
      <c r="H14" s="26">
        <v>42468</v>
      </c>
      <c r="I14" s="10">
        <v>68.752118055555556</v>
      </c>
      <c r="J14" s="10">
        <v>569.05400000000009</v>
      </c>
      <c r="K14" s="10">
        <v>1.1272263888888889</v>
      </c>
      <c r="L14" s="10">
        <v>12.94</v>
      </c>
      <c r="M14" s="26">
        <v>42461</v>
      </c>
      <c r="N14" s="10">
        <v>25.800000000000004</v>
      </c>
      <c r="O14" s="24">
        <v>13</v>
      </c>
      <c r="P14" s="10">
        <v>9.0000000000000018</v>
      </c>
      <c r="Q14" s="26">
        <v>42486</v>
      </c>
      <c r="R14" s="10">
        <v>12.677187499999997</v>
      </c>
      <c r="S14" s="10">
        <v>87.972549594438306</v>
      </c>
    </row>
    <row r="15" spans="1:19" x14ac:dyDescent="0.2">
      <c r="A15" s="2" t="s">
        <v>26</v>
      </c>
      <c r="B15" s="10">
        <v>8.5642903225806446</v>
      </c>
      <c r="C15" s="10">
        <v>23.019677419354839</v>
      </c>
      <c r="D15" s="10">
        <v>15.934283602150536</v>
      </c>
      <c r="E15" s="10">
        <v>31.89</v>
      </c>
      <c r="F15" s="26">
        <v>42503</v>
      </c>
      <c r="G15" s="10">
        <v>4.5819999999999999</v>
      </c>
      <c r="H15" s="26">
        <v>42512</v>
      </c>
      <c r="I15" s="10">
        <v>63.6159744623656</v>
      </c>
      <c r="J15" s="10">
        <v>700.81100000000015</v>
      </c>
      <c r="K15" s="10">
        <v>1.6102392473118281</v>
      </c>
      <c r="L15" s="10">
        <v>15.09</v>
      </c>
      <c r="M15" s="26">
        <v>42505</v>
      </c>
      <c r="N15" s="10">
        <v>6.3999999999999995</v>
      </c>
      <c r="O15" s="24">
        <v>5</v>
      </c>
      <c r="P15" s="10">
        <v>3.4</v>
      </c>
      <c r="Q15" s="26">
        <v>42519</v>
      </c>
      <c r="R15" s="10">
        <v>15.443299731182796</v>
      </c>
      <c r="S15" s="10">
        <v>126.63257977900609</v>
      </c>
    </row>
    <row r="16" spans="1:19" x14ac:dyDescent="0.2">
      <c r="A16" s="2" t="s">
        <v>27</v>
      </c>
      <c r="B16" s="10">
        <v>11.228199999999998</v>
      </c>
      <c r="C16" s="10">
        <v>27.858333333333334</v>
      </c>
      <c r="D16" s="10">
        <v>19.570775000000005</v>
      </c>
      <c r="E16" s="10">
        <v>36.159999999999997</v>
      </c>
      <c r="F16" s="26">
        <v>42551</v>
      </c>
      <c r="G16" s="10">
        <v>7.1059999999999999</v>
      </c>
      <c r="H16" s="26">
        <v>42545</v>
      </c>
      <c r="I16" s="10">
        <v>66.422683712121213</v>
      </c>
      <c r="J16" s="10">
        <v>763.03100000000018</v>
      </c>
      <c r="K16" s="10">
        <v>0.87148882575757558</v>
      </c>
      <c r="L16" s="10">
        <v>10.58</v>
      </c>
      <c r="M16" s="26">
        <v>42538</v>
      </c>
      <c r="N16" s="10">
        <v>82.600000000000023</v>
      </c>
      <c r="O16" s="24">
        <v>10</v>
      </c>
      <c r="P16" s="10">
        <v>33.6</v>
      </c>
      <c r="Q16" s="26">
        <v>42532</v>
      </c>
      <c r="R16" s="10">
        <v>19.824471590909095</v>
      </c>
      <c r="S16" s="10">
        <v>139.47691502556737</v>
      </c>
    </row>
    <row r="17" spans="1:19" x14ac:dyDescent="0.2">
      <c r="A17" s="2" t="s">
        <v>28</v>
      </c>
      <c r="B17" s="10">
        <v>14.033548387096777</v>
      </c>
      <c r="C17" s="10">
        <v>31.602580645161293</v>
      </c>
      <c r="D17" s="10">
        <v>22.538985215053767</v>
      </c>
      <c r="E17" s="10">
        <v>37.76</v>
      </c>
      <c r="F17" s="26">
        <v>42557</v>
      </c>
      <c r="G17" s="10">
        <v>8.76</v>
      </c>
      <c r="H17" s="26">
        <v>42577</v>
      </c>
      <c r="I17" s="10">
        <v>63.398299731182803</v>
      </c>
      <c r="J17" s="10">
        <v>787.55500000000006</v>
      </c>
      <c r="K17" s="10">
        <v>0.87512567204301095</v>
      </c>
      <c r="L17" s="10">
        <v>10</v>
      </c>
      <c r="M17" s="26">
        <v>42575</v>
      </c>
      <c r="N17" s="10">
        <v>42.399999999999991</v>
      </c>
      <c r="O17" s="24">
        <v>7</v>
      </c>
      <c r="P17" s="10">
        <v>18.999999999999993</v>
      </c>
      <c r="Q17" s="26">
        <v>42582</v>
      </c>
      <c r="R17" s="10">
        <v>21.216095430107526</v>
      </c>
      <c r="S17" s="10">
        <v>154.93557922869863</v>
      </c>
    </row>
    <row r="18" spans="1:19" x14ac:dyDescent="0.2">
      <c r="A18" s="2" t="s">
        <v>29</v>
      </c>
      <c r="B18" s="10">
        <v>12.691064516129034</v>
      </c>
      <c r="C18" s="10">
        <v>29.379677419354842</v>
      </c>
      <c r="D18" s="10">
        <v>21.109081989247311</v>
      </c>
      <c r="E18" s="10">
        <v>35.24</v>
      </c>
      <c r="F18" s="26">
        <v>42594</v>
      </c>
      <c r="G18" s="10">
        <v>7.1070000000000002</v>
      </c>
      <c r="H18" s="26">
        <v>42607</v>
      </c>
      <c r="I18" s="10">
        <v>63.007715053763434</v>
      </c>
      <c r="J18" s="10">
        <v>669.75000000000023</v>
      </c>
      <c r="K18" s="10">
        <v>0.90311895161290301</v>
      </c>
      <c r="L18" s="10">
        <v>14.11</v>
      </c>
      <c r="M18" s="26">
        <v>42613</v>
      </c>
      <c r="N18" s="10">
        <v>13.2</v>
      </c>
      <c r="O18" s="24">
        <v>13</v>
      </c>
      <c r="P18" s="10">
        <v>4.8</v>
      </c>
      <c r="Q18" s="26">
        <v>42604</v>
      </c>
      <c r="R18" s="10">
        <v>20.494395161290324</v>
      </c>
      <c r="S18" s="10">
        <v>127.25980369676084</v>
      </c>
    </row>
    <row r="19" spans="1:19" x14ac:dyDescent="0.2">
      <c r="A19" s="2" t="s">
        <v>30</v>
      </c>
      <c r="B19" s="10">
        <v>8.4880999999999993</v>
      </c>
      <c r="C19" s="10">
        <v>23.631666666666671</v>
      </c>
      <c r="D19" s="10">
        <v>15.857807638888886</v>
      </c>
      <c r="E19" s="10">
        <v>27.98</v>
      </c>
      <c r="F19" s="26">
        <v>42638</v>
      </c>
      <c r="G19" s="10">
        <v>4.3890000000000002</v>
      </c>
      <c r="H19" s="26">
        <v>42631</v>
      </c>
      <c r="I19" s="10">
        <v>69.224215277777773</v>
      </c>
      <c r="J19" s="10">
        <v>488.08500000000004</v>
      </c>
      <c r="K19" s="10">
        <v>0.84692986111111113</v>
      </c>
      <c r="L19" s="10">
        <v>14.21</v>
      </c>
      <c r="M19" s="26">
        <v>42629</v>
      </c>
      <c r="N19" s="10">
        <v>26.999999999999996</v>
      </c>
      <c r="O19" s="24">
        <v>11</v>
      </c>
      <c r="P19" s="10">
        <v>12.6</v>
      </c>
      <c r="Q19" s="26">
        <v>42615</v>
      </c>
      <c r="R19" s="10">
        <v>16.939472222222221</v>
      </c>
      <c r="S19" s="10">
        <v>79.035291330933717</v>
      </c>
    </row>
    <row r="20" spans="1:19" x14ac:dyDescent="0.2">
      <c r="A20" s="2" t="s">
        <v>31</v>
      </c>
      <c r="B20" s="10">
        <v>6.4931612903225808</v>
      </c>
      <c r="C20" s="10">
        <v>19.734838709677415</v>
      </c>
      <c r="D20" s="10">
        <v>13.001203629032258</v>
      </c>
      <c r="E20" s="10">
        <v>25.48</v>
      </c>
      <c r="F20" s="26">
        <v>42648</v>
      </c>
      <c r="G20" s="10">
        <v>-1.6419999999999999</v>
      </c>
      <c r="H20" s="26">
        <v>42659</v>
      </c>
      <c r="I20" s="10">
        <v>74.702674731182796</v>
      </c>
      <c r="J20" s="10">
        <v>346.56600000000003</v>
      </c>
      <c r="K20" s="10">
        <v>0.93067809139784952</v>
      </c>
      <c r="L20" s="10">
        <v>13.23</v>
      </c>
      <c r="M20" s="26">
        <v>42664</v>
      </c>
      <c r="N20" s="10">
        <v>16.999999999999996</v>
      </c>
      <c r="O20" s="24">
        <v>11</v>
      </c>
      <c r="P20" s="10">
        <v>7.1999999999999993</v>
      </c>
      <c r="Q20" s="26">
        <v>42662</v>
      </c>
      <c r="R20" s="10">
        <v>13.909993279569894</v>
      </c>
      <c r="S20" s="10">
        <v>50.001692483355619</v>
      </c>
    </row>
    <row r="21" spans="1:19" x14ac:dyDescent="0.2">
      <c r="A21" s="2" t="s">
        <v>32</v>
      </c>
      <c r="B21" s="10">
        <v>3.6420333333333335</v>
      </c>
      <c r="C21" s="10">
        <v>16.147333333333332</v>
      </c>
      <c r="D21" s="10">
        <v>9.3136326388888904</v>
      </c>
      <c r="E21" s="10">
        <v>23.62</v>
      </c>
      <c r="F21" s="26">
        <v>42683</v>
      </c>
      <c r="G21" s="10">
        <v>-3.8380000000000001</v>
      </c>
      <c r="H21" s="26">
        <v>42704</v>
      </c>
      <c r="I21" s="10">
        <v>82.501354166666687</v>
      </c>
      <c r="J21" s="10">
        <v>234.11399999999998</v>
      </c>
      <c r="K21" s="10">
        <v>0.87380763888888879</v>
      </c>
      <c r="L21" s="10">
        <v>14.21</v>
      </c>
      <c r="M21" s="26">
        <v>42695</v>
      </c>
      <c r="N21" s="10">
        <v>59.200000000000045</v>
      </c>
      <c r="O21" s="24">
        <v>19</v>
      </c>
      <c r="P21" s="10">
        <v>47.400000000000006</v>
      </c>
      <c r="Q21" s="26">
        <v>42676</v>
      </c>
      <c r="R21" s="10">
        <v>10.774761111111108</v>
      </c>
      <c r="S21" s="10">
        <v>25.331346995461839</v>
      </c>
    </row>
    <row r="22" spans="1:19" ht="13.5" thickBot="1" x14ac:dyDescent="0.25">
      <c r="A22" s="11" t="s">
        <v>33</v>
      </c>
      <c r="B22" s="12">
        <v>-0.33429032258064528</v>
      </c>
      <c r="C22" s="12">
        <v>11.801838709677419</v>
      </c>
      <c r="D22" s="12">
        <v>5.1568884408602162</v>
      </c>
      <c r="E22" s="12">
        <v>20.07</v>
      </c>
      <c r="F22" s="27">
        <v>42723</v>
      </c>
      <c r="G22" s="12">
        <v>-5.5030000000000001</v>
      </c>
      <c r="H22" s="27">
        <v>42705</v>
      </c>
      <c r="I22" s="12">
        <v>89.193634408602136</v>
      </c>
      <c r="J22" s="12">
        <v>177.08</v>
      </c>
      <c r="K22" s="12">
        <v>0.63403763440860228</v>
      </c>
      <c r="L22" s="12">
        <v>10.49</v>
      </c>
      <c r="M22" s="27">
        <v>42734</v>
      </c>
      <c r="N22" s="12">
        <v>2.8000000000000007</v>
      </c>
      <c r="O22" s="13">
        <v>13</v>
      </c>
      <c r="P22" s="12">
        <v>0.4</v>
      </c>
      <c r="Q22" s="27">
        <v>42726</v>
      </c>
      <c r="R22" s="12">
        <v>7.2871303763440842</v>
      </c>
      <c r="S22" s="12">
        <v>14.294743604224161</v>
      </c>
    </row>
    <row r="23" spans="1:19" ht="13.5" thickTop="1" x14ac:dyDescent="0.2">
      <c r="A23" s="2" t="s">
        <v>45</v>
      </c>
      <c r="B23" s="10">
        <v>5.920372625448028</v>
      </c>
      <c r="C23" s="10">
        <v>19.980372055811568</v>
      </c>
      <c r="D23" s="10">
        <v>12.748151923856462</v>
      </c>
      <c r="E23" s="10">
        <v>37.76</v>
      </c>
      <c r="F23" s="26">
        <v>42191</v>
      </c>
      <c r="G23" s="10">
        <v>-6.4269999999999996</v>
      </c>
      <c r="H23" s="26">
        <v>42045</v>
      </c>
      <c r="I23" s="10">
        <v>71.65436711985933</v>
      </c>
      <c r="J23" s="10">
        <v>5610.058</v>
      </c>
      <c r="K23" s="10">
        <v>1.1335219532110659</v>
      </c>
      <c r="L23" s="10">
        <v>16.86</v>
      </c>
      <c r="M23" s="26">
        <v>42068</v>
      </c>
      <c r="N23" s="10">
        <v>425.40000000000009</v>
      </c>
      <c r="O23" s="24">
        <v>139</v>
      </c>
      <c r="P23" s="10">
        <v>47.400000000000006</v>
      </c>
      <c r="Q23" s="26">
        <v>42310</v>
      </c>
      <c r="R23" s="10">
        <v>13.166867359438278</v>
      </c>
      <c r="S23" s="10">
        <v>930.98822942849904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-1.6419999999999999</v>
      </c>
      <c r="G28" s="1" t="s">
        <v>17</v>
      </c>
      <c r="H28" s="25">
        <v>42293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-0.52700000000000002</v>
      </c>
      <c r="G29" s="1" t="s">
        <v>17</v>
      </c>
      <c r="H29" s="25">
        <v>42102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27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21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7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29" sqref="M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77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1.9</v>
      </c>
      <c r="C11" s="10">
        <v>11.9</v>
      </c>
      <c r="D11" s="10">
        <v>6.9</v>
      </c>
      <c r="E11" s="10">
        <v>18.8</v>
      </c>
      <c r="F11" s="26">
        <v>42743</v>
      </c>
      <c r="G11" s="10">
        <v>-4.3</v>
      </c>
      <c r="H11" s="26">
        <v>42752</v>
      </c>
      <c r="I11" s="10">
        <v>81.5</v>
      </c>
      <c r="J11" s="10">
        <v>171.8</v>
      </c>
      <c r="K11" s="10">
        <v>1.2</v>
      </c>
      <c r="L11" s="10">
        <v>18.899999999999999</v>
      </c>
      <c r="M11" s="26">
        <v>42745</v>
      </c>
      <c r="N11" s="10">
        <v>52.8</v>
      </c>
      <c r="O11" s="24">
        <v>18</v>
      </c>
      <c r="P11" s="10">
        <v>24.2</v>
      </c>
      <c r="Q11" s="26">
        <v>42739</v>
      </c>
      <c r="R11" s="10">
        <v>7.1</v>
      </c>
      <c r="S11" s="10">
        <v>25.2</v>
      </c>
    </row>
    <row r="12" spans="1:19" x14ac:dyDescent="0.2">
      <c r="A12" s="2" t="s">
        <v>23</v>
      </c>
      <c r="B12" s="10">
        <v>1.2</v>
      </c>
      <c r="C12" s="10">
        <v>12.7</v>
      </c>
      <c r="D12" s="10">
        <v>6.7</v>
      </c>
      <c r="E12" s="10">
        <v>19.5</v>
      </c>
      <c r="F12" s="26">
        <v>42779</v>
      </c>
      <c r="G12" s="10">
        <v>-6.2</v>
      </c>
      <c r="H12" s="26">
        <v>42783</v>
      </c>
      <c r="I12" s="10">
        <v>75</v>
      </c>
      <c r="J12" s="10">
        <v>277.5</v>
      </c>
      <c r="K12" s="10">
        <v>1.6</v>
      </c>
      <c r="L12" s="10">
        <v>16.600000000000001</v>
      </c>
      <c r="M12" s="26">
        <v>42775</v>
      </c>
      <c r="N12" s="10">
        <v>35.6</v>
      </c>
      <c r="O12" s="24">
        <v>15</v>
      </c>
      <c r="P12" s="10">
        <v>9.1999999999999993</v>
      </c>
      <c r="Q12" s="26">
        <v>42776</v>
      </c>
      <c r="R12" s="10">
        <v>7.1</v>
      </c>
      <c r="S12" s="10">
        <v>39.200000000000003</v>
      </c>
    </row>
    <row r="13" spans="1:19" x14ac:dyDescent="0.2">
      <c r="A13" s="2" t="s">
        <v>24</v>
      </c>
      <c r="B13" s="10">
        <v>1.5</v>
      </c>
      <c r="C13" s="10">
        <v>13.3</v>
      </c>
      <c r="D13" s="10">
        <v>7.4</v>
      </c>
      <c r="E13" s="10">
        <v>23.4</v>
      </c>
      <c r="F13" s="26">
        <v>42824</v>
      </c>
      <c r="G13" s="10">
        <v>-3.8</v>
      </c>
      <c r="H13" s="26">
        <v>42807</v>
      </c>
      <c r="I13" s="10">
        <v>72.2</v>
      </c>
      <c r="J13" s="10">
        <v>383</v>
      </c>
      <c r="K13" s="10">
        <v>1.7</v>
      </c>
      <c r="L13" s="10">
        <v>16.399999999999999</v>
      </c>
      <c r="M13" s="26">
        <v>42817</v>
      </c>
      <c r="N13" s="10">
        <v>41</v>
      </c>
      <c r="O13" s="24">
        <v>14</v>
      </c>
      <c r="P13" s="10">
        <v>20.6</v>
      </c>
      <c r="Q13" s="26">
        <v>42813</v>
      </c>
      <c r="R13" s="10">
        <v>8.1999999999999993</v>
      </c>
      <c r="S13" s="10">
        <v>59.4</v>
      </c>
    </row>
    <row r="14" spans="1:19" x14ac:dyDescent="0.2">
      <c r="A14" s="2" t="s">
        <v>25</v>
      </c>
      <c r="B14" s="10">
        <v>4.2</v>
      </c>
      <c r="C14" s="10">
        <v>16.8</v>
      </c>
      <c r="D14" s="10">
        <v>10.6</v>
      </c>
      <c r="E14" s="10">
        <v>22.6</v>
      </c>
      <c r="F14" s="26">
        <v>42840</v>
      </c>
      <c r="G14" s="10">
        <v>-2.8</v>
      </c>
      <c r="H14" s="26">
        <v>42827</v>
      </c>
      <c r="I14" s="10">
        <v>68.8</v>
      </c>
      <c r="J14" s="10">
        <v>543.70000000000005</v>
      </c>
      <c r="K14" s="10">
        <v>1.6</v>
      </c>
      <c r="L14" s="10">
        <v>16.8</v>
      </c>
      <c r="M14" s="26">
        <v>42841</v>
      </c>
      <c r="N14" s="10">
        <v>53.6</v>
      </c>
      <c r="O14" s="24">
        <v>17</v>
      </c>
      <c r="P14" s="10">
        <v>20.399999999999999</v>
      </c>
      <c r="Q14" s="26">
        <v>42846</v>
      </c>
      <c r="R14" s="10">
        <v>12</v>
      </c>
      <c r="S14" s="10">
        <v>85</v>
      </c>
    </row>
    <row r="15" spans="1:19" x14ac:dyDescent="0.2">
      <c r="A15" s="2" t="s">
        <v>26</v>
      </c>
      <c r="B15" s="10">
        <v>7.1535648387096762</v>
      </c>
      <c r="C15" s="10">
        <v>21.085996774193546</v>
      </c>
      <c r="D15" s="10">
        <v>14.165117217741939</v>
      </c>
      <c r="E15" s="10">
        <v>29.5</v>
      </c>
      <c r="F15" s="26">
        <v>42876</v>
      </c>
      <c r="G15" s="10">
        <v>0.40699999999999997</v>
      </c>
      <c r="H15" s="26">
        <v>42858</v>
      </c>
      <c r="I15" s="10">
        <v>69.900871639784924</v>
      </c>
      <c r="J15" s="10">
        <v>660.19399999999996</v>
      </c>
      <c r="K15" s="10">
        <v>1.2250369623655915</v>
      </c>
      <c r="L15" s="10">
        <v>16.07</v>
      </c>
      <c r="M15" s="26">
        <v>42883</v>
      </c>
      <c r="N15" s="10">
        <v>66.400000000000006</v>
      </c>
      <c r="O15" s="24">
        <v>13</v>
      </c>
      <c r="P15" s="10">
        <v>12.8</v>
      </c>
      <c r="Q15" s="26">
        <v>42864</v>
      </c>
      <c r="R15" s="10">
        <v>16.019536290322581</v>
      </c>
      <c r="S15" s="10">
        <v>110.71923590062285</v>
      </c>
    </row>
    <row r="16" spans="1:19" x14ac:dyDescent="0.2">
      <c r="A16" s="2" t="s">
        <v>27</v>
      </c>
      <c r="B16" s="10">
        <v>10.229678</v>
      </c>
      <c r="C16" s="10">
        <v>27.075649999999992</v>
      </c>
      <c r="D16" s="10">
        <v>18.758550687499998</v>
      </c>
      <c r="E16" s="10">
        <v>34.261400000000002</v>
      </c>
      <c r="F16" s="26">
        <v>42909</v>
      </c>
      <c r="G16" s="10">
        <v>3.5219</v>
      </c>
      <c r="H16" s="26">
        <v>42887</v>
      </c>
      <c r="I16" s="10">
        <v>63.753513541666663</v>
      </c>
      <c r="J16" s="10">
        <v>756.28200000000015</v>
      </c>
      <c r="K16" s="10">
        <v>0.93910972222222211</v>
      </c>
      <c r="L16" s="10">
        <v>9.6999999999999993</v>
      </c>
      <c r="M16" s="26">
        <v>42897</v>
      </c>
      <c r="N16" s="10">
        <v>11.4</v>
      </c>
      <c r="O16" s="24">
        <v>3</v>
      </c>
      <c r="P16" s="10">
        <v>6.4</v>
      </c>
      <c r="Q16" s="26">
        <v>42903</v>
      </c>
      <c r="R16" s="10">
        <v>18.987312499999998</v>
      </c>
      <c r="S16" s="10">
        <v>137.96894326509897</v>
      </c>
    </row>
    <row r="17" spans="1:19" x14ac:dyDescent="0.2">
      <c r="A17" s="2" t="s">
        <v>28</v>
      </c>
      <c r="B17" s="10">
        <v>12.970428064516128</v>
      </c>
      <c r="C17" s="10">
        <v>29.9121064516129</v>
      </c>
      <c r="D17" s="10">
        <v>21.430887560483868</v>
      </c>
      <c r="E17" s="10">
        <v>37.360100000000003</v>
      </c>
      <c r="F17" s="26">
        <v>42935</v>
      </c>
      <c r="G17" s="10">
        <v>5.9731399999999999</v>
      </c>
      <c r="H17" s="26">
        <v>42931</v>
      </c>
      <c r="I17" s="10">
        <v>64.179744959677436</v>
      </c>
      <c r="J17" s="10">
        <v>787.10700000000008</v>
      </c>
      <c r="K17" s="10">
        <v>0.84165591397849471</v>
      </c>
      <c r="L17" s="10">
        <v>12.05</v>
      </c>
      <c r="M17" s="26">
        <v>42936</v>
      </c>
      <c r="N17" s="10">
        <v>62.2</v>
      </c>
      <c r="O17" s="24">
        <v>7</v>
      </c>
      <c r="P17" s="10">
        <v>23</v>
      </c>
      <c r="Q17" s="26">
        <v>42936</v>
      </c>
      <c r="R17" s="10">
        <v>21.598232526881716</v>
      </c>
      <c r="S17" s="10">
        <v>147.98818675739537</v>
      </c>
    </row>
    <row r="18" spans="1:19" x14ac:dyDescent="0.2">
      <c r="A18" s="2" t="s">
        <v>29</v>
      </c>
      <c r="B18" s="10">
        <v>11.969761612903225</v>
      </c>
      <c r="C18" s="10">
        <v>30.281599999999997</v>
      </c>
      <c r="D18" s="10">
        <v>21.128809153225806</v>
      </c>
      <c r="E18" s="10">
        <v>34.647500000000001</v>
      </c>
      <c r="F18" s="26">
        <v>42970</v>
      </c>
      <c r="G18" s="10">
        <v>7.4997199999999999</v>
      </c>
      <c r="H18" s="26">
        <v>42959</v>
      </c>
      <c r="I18" s="10">
        <v>60.527869623655924</v>
      </c>
      <c r="J18" s="10">
        <v>743.40300000000002</v>
      </c>
      <c r="K18" s="10">
        <v>0.78492338709677423</v>
      </c>
      <c r="L18" s="10">
        <v>10</v>
      </c>
      <c r="M18" s="26">
        <v>42957</v>
      </c>
      <c r="N18" s="10">
        <v>12.200000000000001</v>
      </c>
      <c r="O18" s="24">
        <v>3</v>
      </c>
      <c r="P18" s="10">
        <v>11.200000000000001</v>
      </c>
      <c r="Q18" s="26">
        <v>42962</v>
      </c>
      <c r="R18" s="10">
        <v>20.748575268817202</v>
      </c>
      <c r="S18" s="10">
        <v>134.52927988910079</v>
      </c>
    </row>
    <row r="19" spans="1:19" x14ac:dyDescent="0.2">
      <c r="A19" s="2" t="s">
        <v>30</v>
      </c>
      <c r="B19" s="10">
        <v>10.709531</v>
      </c>
      <c r="C19" s="10">
        <v>27.010639999999999</v>
      </c>
      <c r="D19" s="10">
        <v>18.480660437499996</v>
      </c>
      <c r="E19" s="10">
        <v>35.8949</v>
      </c>
      <c r="F19" s="26">
        <v>42984</v>
      </c>
      <c r="G19" s="10">
        <v>5.4484399999999997</v>
      </c>
      <c r="H19" s="26">
        <v>42999</v>
      </c>
      <c r="I19" s="10">
        <v>66.907071527777774</v>
      </c>
      <c r="J19" s="10">
        <v>502.68999999999994</v>
      </c>
      <c r="K19" s="10">
        <v>0.71392916666666673</v>
      </c>
      <c r="L19" s="10">
        <v>12.74</v>
      </c>
      <c r="M19" s="26">
        <v>42991</v>
      </c>
      <c r="N19" s="10">
        <v>4.2</v>
      </c>
      <c r="O19" s="24">
        <v>6</v>
      </c>
      <c r="P19" s="10">
        <v>1.6</v>
      </c>
      <c r="Q19" s="26">
        <v>42987</v>
      </c>
      <c r="R19" s="10">
        <v>18.620631944444444</v>
      </c>
      <c r="S19" s="10">
        <v>85.53550623142074</v>
      </c>
    </row>
    <row r="20" spans="1:19" x14ac:dyDescent="0.2">
      <c r="A20" s="2" t="s">
        <v>31</v>
      </c>
      <c r="B20" s="10">
        <v>5.85236</v>
      </c>
      <c r="C20" s="10">
        <v>20.882987096774183</v>
      </c>
      <c r="D20" s="10">
        <v>12.736789395161288</v>
      </c>
      <c r="E20" s="10">
        <v>26.727499999999999</v>
      </c>
      <c r="F20" s="26">
        <v>43011</v>
      </c>
      <c r="G20" s="10">
        <v>-0.58957000000000015</v>
      </c>
      <c r="H20" s="26">
        <v>43039</v>
      </c>
      <c r="I20" s="10">
        <v>77.532231182795712</v>
      </c>
      <c r="J20" s="10">
        <v>382.47699999999998</v>
      </c>
      <c r="K20" s="10">
        <v>0.54904368279569893</v>
      </c>
      <c r="L20" s="10">
        <v>8.82</v>
      </c>
      <c r="M20" s="26">
        <v>43031</v>
      </c>
      <c r="N20" s="10">
        <v>19.399999999999999</v>
      </c>
      <c r="O20" s="24">
        <v>12</v>
      </c>
      <c r="P20" s="10">
        <v>7.4</v>
      </c>
      <c r="Q20" s="26">
        <v>43021</v>
      </c>
      <c r="R20" s="10">
        <v>14.270692204301074</v>
      </c>
      <c r="S20" s="10">
        <v>46.908208430126109</v>
      </c>
    </row>
    <row r="21" spans="1:19" x14ac:dyDescent="0.2">
      <c r="A21" s="2" t="s">
        <v>32</v>
      </c>
      <c r="B21" s="10">
        <v>2.2121629999999999</v>
      </c>
      <c r="C21" s="10">
        <v>14.506741999999999</v>
      </c>
      <c r="D21" s="10">
        <v>8.0347854375000001</v>
      </c>
      <c r="E21" s="10">
        <v>21.846800000000002</v>
      </c>
      <c r="F21" s="26">
        <v>43041</v>
      </c>
      <c r="G21" s="10">
        <v>-2.7111399999999999</v>
      </c>
      <c r="H21" s="26">
        <v>43064</v>
      </c>
      <c r="I21" s="10">
        <v>79.870322916666666</v>
      </c>
      <c r="J21" s="10">
        <v>210.535</v>
      </c>
      <c r="K21" s="10">
        <v>0.70896805555555542</v>
      </c>
      <c r="L21" s="10">
        <v>12.94</v>
      </c>
      <c r="M21" s="26">
        <v>43048</v>
      </c>
      <c r="N21" s="10">
        <v>59.599999999999994</v>
      </c>
      <c r="O21" s="24">
        <v>17</v>
      </c>
      <c r="P21" s="10">
        <v>30.999999999999986</v>
      </c>
      <c r="Q21" s="26">
        <v>43062</v>
      </c>
      <c r="R21" s="10">
        <v>9.803708333333331</v>
      </c>
      <c r="S21" s="10">
        <v>23.573121495440972</v>
      </c>
    </row>
    <row r="22" spans="1:19" ht="13.5" thickBot="1" x14ac:dyDescent="0.25">
      <c r="A22" s="11" t="s">
        <v>33</v>
      </c>
      <c r="B22" s="12">
        <v>-0.5679816129032258</v>
      </c>
      <c r="C22" s="12">
        <v>10.499899032258067</v>
      </c>
      <c r="D22" s="12">
        <v>4.3629981451612903</v>
      </c>
      <c r="E22" s="12">
        <v>17.2136</v>
      </c>
      <c r="F22" s="27">
        <v>43081</v>
      </c>
      <c r="G22" s="12">
        <v>-8.0907999999999998</v>
      </c>
      <c r="H22" s="27">
        <v>43099</v>
      </c>
      <c r="I22" s="12">
        <v>91.204659274193588</v>
      </c>
      <c r="J22" s="12">
        <v>166.22500000000005</v>
      </c>
      <c r="K22" s="12">
        <v>0.46754099462365589</v>
      </c>
      <c r="L22" s="12">
        <v>8.1300000000000008</v>
      </c>
      <c r="M22" s="27">
        <v>43088</v>
      </c>
      <c r="N22" s="12">
        <v>13.6</v>
      </c>
      <c r="O22" s="13">
        <v>20</v>
      </c>
      <c r="P22" s="12">
        <v>5.0000000000000009</v>
      </c>
      <c r="Q22" s="27">
        <v>43085</v>
      </c>
      <c r="R22" s="12">
        <v>7.3112580645161289</v>
      </c>
      <c r="S22" s="12">
        <v>11.833064103538229</v>
      </c>
    </row>
    <row r="23" spans="1:19" ht="13.5" thickTop="1" x14ac:dyDescent="0.2">
      <c r="A23" s="2" t="s">
        <v>45</v>
      </c>
      <c r="B23" s="10">
        <v>5.773878807440366</v>
      </c>
      <c r="C23" s="10">
        <v>19.665127171981212</v>
      </c>
      <c r="D23" s="10">
        <v>12.565821181408483</v>
      </c>
      <c r="E23" s="10">
        <v>37.360100000000003</v>
      </c>
      <c r="F23" s="26">
        <v>42570</v>
      </c>
      <c r="G23" s="10">
        <v>-8.0907999999999998</v>
      </c>
      <c r="H23" s="26">
        <v>42734</v>
      </c>
      <c r="I23" s="10">
        <v>72.615478000729965</v>
      </c>
      <c r="J23" s="10">
        <v>5584.8559999999998</v>
      </c>
      <c r="K23" s="10">
        <v>1.0316647591974619</v>
      </c>
      <c r="L23" s="10">
        <v>18.91</v>
      </c>
      <c r="M23" s="26">
        <v>42379</v>
      </c>
      <c r="N23" s="10">
        <v>432</v>
      </c>
      <c r="O23" s="24">
        <v>145</v>
      </c>
      <c r="P23" s="10">
        <v>30.999999999999986</v>
      </c>
      <c r="Q23" s="26">
        <v>42697</v>
      </c>
      <c r="R23" s="10">
        <v>13.485720779647139</v>
      </c>
      <c r="S23" s="10">
        <v>907.82543183383257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-0.63400000000000001</v>
      </c>
      <c r="G28" s="1" t="s">
        <v>17</v>
      </c>
      <c r="H28" s="25">
        <v>43019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-0.06</v>
      </c>
      <c r="G29" s="1" t="s">
        <v>17</v>
      </c>
      <c r="H29" s="25">
        <v>42854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164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22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24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4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E5" sqref="E5"/>
    </sheetView>
  </sheetViews>
  <sheetFormatPr baseColWidth="10" defaultRowHeight="12.75" x14ac:dyDescent="0.2"/>
  <cols>
    <col min="2" max="2" width="7.425781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57031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5.5703125" bestFit="1" customWidth="1"/>
  </cols>
  <sheetData>
    <row r="1" spans="1:19" x14ac:dyDescent="0.2">
      <c r="B1" s="2" t="s">
        <v>78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-2.1765483870967741</v>
      </c>
      <c r="C11" s="10">
        <v>10.152096774193547</v>
      </c>
      <c r="D11" s="10">
        <v>3.5490255376344075</v>
      </c>
      <c r="E11" s="10">
        <v>17.14</v>
      </c>
      <c r="F11" s="26">
        <v>43131</v>
      </c>
      <c r="G11" s="10">
        <v>-9.16</v>
      </c>
      <c r="H11" s="26">
        <v>43126</v>
      </c>
      <c r="I11" s="10">
        <v>72.524852150537626</v>
      </c>
      <c r="J11" s="10">
        <v>219.53699999999998</v>
      </c>
      <c r="K11" s="10">
        <v>1.0740073924731182</v>
      </c>
      <c r="L11" s="10">
        <v>14.11</v>
      </c>
      <c r="M11" s="26">
        <v>43116</v>
      </c>
      <c r="N11" s="10">
        <v>19.400000000000002</v>
      </c>
      <c r="O11" s="24">
        <v>10</v>
      </c>
      <c r="P11" s="10">
        <v>14.6</v>
      </c>
      <c r="Q11" s="26">
        <v>43127</v>
      </c>
      <c r="R11" s="10">
        <v>4.3409442204301065</v>
      </c>
      <c r="S11" s="10">
        <v>24.467990135387488</v>
      </c>
    </row>
    <row r="12" spans="1:19" x14ac:dyDescent="0.2">
      <c r="A12" s="2" t="s">
        <v>23</v>
      </c>
      <c r="B12" s="10">
        <v>1.5189642857142858</v>
      </c>
      <c r="C12" s="10">
        <v>13.905107142857142</v>
      </c>
      <c r="D12" s="10">
        <v>7.4336205357142857</v>
      </c>
      <c r="E12" s="10">
        <v>18.53</v>
      </c>
      <c r="F12" s="26">
        <v>42791</v>
      </c>
      <c r="G12" s="10">
        <v>-3.8580000000000001</v>
      </c>
      <c r="H12" s="26">
        <v>42776</v>
      </c>
      <c r="I12" s="10">
        <v>73.187276785714289</v>
      </c>
      <c r="J12" s="10">
        <v>265.35399999999998</v>
      </c>
      <c r="K12" s="10">
        <v>1.1832537202380953</v>
      </c>
      <c r="L12" s="10">
        <v>21.66</v>
      </c>
      <c r="M12" s="26">
        <v>42770</v>
      </c>
      <c r="N12" s="10">
        <v>54.000000000000014</v>
      </c>
      <c r="O12" s="24">
        <v>18</v>
      </c>
      <c r="P12" s="10">
        <v>18.799999999999997</v>
      </c>
      <c r="Q12" s="26">
        <v>42779</v>
      </c>
      <c r="R12" s="10">
        <v>6.8760595238095226</v>
      </c>
      <c r="S12" s="10">
        <v>35.841787629061621</v>
      </c>
    </row>
    <row r="13" spans="1:19" x14ac:dyDescent="0.2">
      <c r="A13" s="2" t="s">
        <v>24</v>
      </c>
      <c r="B13" s="10">
        <v>1.9801935483870969</v>
      </c>
      <c r="C13" s="10">
        <v>18.480322580645165</v>
      </c>
      <c r="D13" s="10">
        <v>9.7785645161290358</v>
      </c>
      <c r="E13" s="10">
        <v>27.35</v>
      </c>
      <c r="F13" s="26">
        <v>42804</v>
      </c>
      <c r="G13" s="10">
        <v>-2.3860000000000001</v>
      </c>
      <c r="H13" s="26">
        <v>42795</v>
      </c>
      <c r="I13" s="10">
        <v>66.918360215053767</v>
      </c>
      <c r="J13" s="10">
        <v>472.45600000000013</v>
      </c>
      <c r="K13" s="10">
        <v>1.1172997311827957</v>
      </c>
      <c r="L13" s="10">
        <v>14.7</v>
      </c>
      <c r="M13" s="26">
        <v>42801</v>
      </c>
      <c r="N13" s="10">
        <v>15.6</v>
      </c>
      <c r="O13" s="24">
        <v>9</v>
      </c>
      <c r="P13" s="10">
        <v>8</v>
      </c>
      <c r="Q13" s="26">
        <v>42819</v>
      </c>
      <c r="R13" s="10">
        <v>9.2050739247311828</v>
      </c>
      <c r="S13" s="10">
        <v>69.622006028304014</v>
      </c>
    </row>
    <row r="14" spans="1:19" x14ac:dyDescent="0.2">
      <c r="A14" s="2" t="s">
        <v>25</v>
      </c>
      <c r="B14" s="10">
        <v>1.9096333333333333</v>
      </c>
      <c r="C14" s="10">
        <v>20.323666666666661</v>
      </c>
      <c r="D14" s="10">
        <v>11.576422916666669</v>
      </c>
      <c r="E14" s="10">
        <v>26.81</v>
      </c>
      <c r="F14" s="26">
        <v>42838</v>
      </c>
      <c r="G14" s="10">
        <v>-3.452</v>
      </c>
      <c r="H14" s="26">
        <v>42853</v>
      </c>
      <c r="I14" s="10">
        <v>55.116298611111112</v>
      </c>
      <c r="J14" s="10">
        <v>651.03000000000009</v>
      </c>
      <c r="K14" s="10">
        <v>1.2072395833333334</v>
      </c>
      <c r="L14" s="10">
        <v>13.13</v>
      </c>
      <c r="M14" s="26">
        <v>42855</v>
      </c>
      <c r="N14" s="10">
        <v>5.4</v>
      </c>
      <c r="O14" s="24">
        <v>3</v>
      </c>
      <c r="P14" s="10">
        <v>4.6000000000000005</v>
      </c>
      <c r="Q14" s="26">
        <v>42850</v>
      </c>
      <c r="R14" s="10">
        <v>11.917251388888891</v>
      </c>
      <c r="S14" s="10">
        <v>100.60642078951604</v>
      </c>
    </row>
    <row r="15" spans="1:19" x14ac:dyDescent="0.2">
      <c r="A15" s="2" t="s">
        <v>26</v>
      </c>
      <c r="B15" s="10">
        <v>8.1882258064516122</v>
      </c>
      <c r="C15" s="10">
        <v>24.860645161290325</v>
      </c>
      <c r="D15" s="10">
        <v>16.645148521505373</v>
      </c>
      <c r="E15" s="10">
        <v>32.549999999999997</v>
      </c>
      <c r="F15" s="26">
        <v>42880</v>
      </c>
      <c r="G15" s="10">
        <v>-1.78</v>
      </c>
      <c r="H15" s="26">
        <v>42856</v>
      </c>
      <c r="I15" s="10">
        <v>61.101733870967742</v>
      </c>
      <c r="J15" s="10">
        <v>676.80500000000018</v>
      </c>
      <c r="K15" s="10">
        <v>0.83993682795698943</v>
      </c>
      <c r="L15" s="10">
        <v>11.96</v>
      </c>
      <c r="M15" s="26">
        <v>42860</v>
      </c>
      <c r="N15" s="10">
        <v>52.599999999999994</v>
      </c>
      <c r="O15" s="24">
        <v>10</v>
      </c>
      <c r="P15" s="10">
        <v>23.399999999999991</v>
      </c>
      <c r="Q15" s="26">
        <v>42884</v>
      </c>
      <c r="R15" s="10">
        <v>16.797607526881723</v>
      </c>
      <c r="S15" s="10">
        <v>120.77200263671884</v>
      </c>
    </row>
    <row r="16" spans="1:19" x14ac:dyDescent="0.2">
      <c r="A16" s="2" t="s">
        <v>27</v>
      </c>
      <c r="B16" s="10">
        <v>13.710433333333331</v>
      </c>
      <c r="C16" s="10">
        <v>29.285000000000007</v>
      </c>
      <c r="D16" s="10">
        <v>21.06731805555555</v>
      </c>
      <c r="E16" s="10">
        <v>36.42</v>
      </c>
      <c r="F16" s="26">
        <v>42908</v>
      </c>
      <c r="G16" s="10">
        <v>7.0629999999999997</v>
      </c>
      <c r="H16" s="26">
        <v>42916</v>
      </c>
      <c r="I16" s="10">
        <v>64.515840277777798</v>
      </c>
      <c r="J16" s="10">
        <v>713.45699999999999</v>
      </c>
      <c r="K16" s="10">
        <v>0.64209027777777783</v>
      </c>
      <c r="L16" s="10">
        <v>12.94</v>
      </c>
      <c r="M16" s="26">
        <v>42914</v>
      </c>
      <c r="N16" s="10">
        <v>73</v>
      </c>
      <c r="O16" s="24">
        <v>12</v>
      </c>
      <c r="P16" s="10">
        <v>20.6</v>
      </c>
      <c r="Q16" s="26">
        <v>42888</v>
      </c>
      <c r="R16" s="10">
        <v>21.791368055555552</v>
      </c>
      <c r="S16" s="10">
        <v>135.46035880255462</v>
      </c>
    </row>
    <row r="17" spans="1:19" x14ac:dyDescent="0.2">
      <c r="A17" s="2" t="s">
        <v>28</v>
      </c>
      <c r="B17" s="10">
        <v>13.263032258064516</v>
      </c>
      <c r="C17" s="10">
        <v>30.423225806451608</v>
      </c>
      <c r="D17" s="10">
        <v>21.861323924731181</v>
      </c>
      <c r="E17" s="10">
        <v>35.729999999999997</v>
      </c>
      <c r="F17" s="26">
        <v>42945</v>
      </c>
      <c r="G17" s="10">
        <v>7.4029999999999996</v>
      </c>
      <c r="H17" s="26">
        <v>42918</v>
      </c>
      <c r="I17" s="10">
        <v>58.475423387096761</v>
      </c>
      <c r="J17" s="10">
        <v>793.55200000000002</v>
      </c>
      <c r="K17" s="10">
        <v>0.77927553763440882</v>
      </c>
      <c r="L17" s="10">
        <v>10.19</v>
      </c>
      <c r="M17" s="26">
        <v>42933</v>
      </c>
      <c r="N17" s="10">
        <v>4</v>
      </c>
      <c r="O17" s="24">
        <v>6</v>
      </c>
      <c r="P17" s="10">
        <v>1.2000000000000002</v>
      </c>
      <c r="Q17" s="26">
        <v>42922</v>
      </c>
      <c r="R17" s="10">
        <v>21.984852150537638</v>
      </c>
      <c r="S17" s="10">
        <v>150.64038843746573</v>
      </c>
    </row>
    <row r="18" spans="1:19" x14ac:dyDescent="0.2">
      <c r="A18" s="2" t="s">
        <v>29</v>
      </c>
      <c r="B18" s="10">
        <v>12.659322580645162</v>
      </c>
      <c r="C18" s="10">
        <v>29.646451612903235</v>
      </c>
      <c r="D18" s="10">
        <v>20.92758602150538</v>
      </c>
      <c r="E18" s="10">
        <v>36.28</v>
      </c>
      <c r="F18" s="26">
        <v>42949</v>
      </c>
      <c r="G18" s="10">
        <v>7</v>
      </c>
      <c r="H18" s="26">
        <v>42959</v>
      </c>
      <c r="I18" s="10">
        <v>61.17772177419355</v>
      </c>
      <c r="J18" s="10">
        <v>677.98099999999999</v>
      </c>
      <c r="K18" s="10">
        <v>0.6899072580645158</v>
      </c>
      <c r="L18" s="10">
        <v>10.29</v>
      </c>
      <c r="M18" s="26">
        <v>42965</v>
      </c>
      <c r="N18" s="10">
        <v>49.8</v>
      </c>
      <c r="O18" s="24">
        <v>10</v>
      </c>
      <c r="P18" s="10">
        <v>22.799999999999997</v>
      </c>
      <c r="Q18" s="26">
        <v>42970</v>
      </c>
      <c r="R18" s="10">
        <v>21.488622311827957</v>
      </c>
      <c r="S18" s="10">
        <v>123.96116009411659</v>
      </c>
    </row>
    <row r="19" spans="1:19" x14ac:dyDescent="0.2">
      <c r="A19" s="2" t="s">
        <v>30</v>
      </c>
      <c r="B19" s="10">
        <v>8.1251666666666669</v>
      </c>
      <c r="C19" s="10">
        <v>23.76466666666666</v>
      </c>
      <c r="D19" s="10">
        <v>15.551377777777779</v>
      </c>
      <c r="E19" s="10">
        <v>29.62</v>
      </c>
      <c r="F19" s="26">
        <v>42983</v>
      </c>
      <c r="G19" s="10">
        <v>2.855</v>
      </c>
      <c r="H19" s="26">
        <v>42994</v>
      </c>
      <c r="I19" s="10">
        <v>69.354743055555574</v>
      </c>
      <c r="J19" s="10">
        <v>495.17400000000009</v>
      </c>
      <c r="K19" s="10">
        <v>0.60095416666666668</v>
      </c>
      <c r="L19" s="10">
        <v>8.6199999999999992</v>
      </c>
      <c r="M19" s="26">
        <v>42988</v>
      </c>
      <c r="N19" s="10">
        <v>5.4000000000000012</v>
      </c>
      <c r="O19" s="24">
        <v>9</v>
      </c>
      <c r="P19" s="10">
        <v>2.8000000000000003</v>
      </c>
      <c r="Q19" s="26">
        <v>42996</v>
      </c>
      <c r="R19" s="10">
        <v>17.245208333333331</v>
      </c>
      <c r="S19" s="10">
        <v>75.473629239890172</v>
      </c>
    </row>
    <row r="20" spans="1:19" x14ac:dyDescent="0.2">
      <c r="A20" s="2" t="s">
        <v>31</v>
      </c>
      <c r="B20" s="10">
        <v>5.7471612903225795</v>
      </c>
      <c r="C20" s="10">
        <v>22.812258064516119</v>
      </c>
      <c r="D20" s="10">
        <v>13.671939516129031</v>
      </c>
      <c r="E20" s="10">
        <v>27.31</v>
      </c>
      <c r="F20" s="26">
        <v>43013</v>
      </c>
      <c r="G20" s="10">
        <v>5.0000000000000001E-3</v>
      </c>
      <c r="H20" s="26">
        <v>43039</v>
      </c>
      <c r="I20" s="10">
        <v>70.977459677419361</v>
      </c>
      <c r="J20" s="10">
        <v>399.85999999999996</v>
      </c>
      <c r="K20" s="10">
        <v>0.62247849462365612</v>
      </c>
      <c r="L20" s="10">
        <v>10.39</v>
      </c>
      <c r="M20" s="26">
        <v>43036</v>
      </c>
      <c r="N20" s="10">
        <v>12</v>
      </c>
      <c r="O20" s="24">
        <v>5</v>
      </c>
      <c r="P20" s="10">
        <v>10.200000000000001</v>
      </c>
      <c r="Q20" s="26">
        <v>43026</v>
      </c>
      <c r="R20" s="10">
        <v>14.213817204301073</v>
      </c>
      <c r="S20" s="10">
        <v>51.053423786648182</v>
      </c>
    </row>
    <row r="21" spans="1:19" x14ac:dyDescent="0.2">
      <c r="A21" s="2" t="s">
        <v>32</v>
      </c>
      <c r="B21" s="10">
        <v>0.33063333333333311</v>
      </c>
      <c r="C21" s="10">
        <v>15.490666666666668</v>
      </c>
      <c r="D21" s="10">
        <v>7.4189902777777785</v>
      </c>
      <c r="E21" s="10">
        <v>21.27</v>
      </c>
      <c r="F21" s="26">
        <v>43042</v>
      </c>
      <c r="G21" s="10">
        <v>-6.9340000000000002</v>
      </c>
      <c r="H21" s="26">
        <v>43067</v>
      </c>
      <c r="I21" s="10">
        <v>68.475020833333332</v>
      </c>
      <c r="J21" s="10">
        <v>242.02399999999997</v>
      </c>
      <c r="K21" s="10">
        <v>0.80069097222222196</v>
      </c>
      <c r="L21" s="10">
        <v>11.27</v>
      </c>
      <c r="M21" s="26">
        <v>43052</v>
      </c>
      <c r="N21" s="10">
        <v>10.399999999999997</v>
      </c>
      <c r="O21" s="24">
        <v>10</v>
      </c>
      <c r="P21" s="10">
        <v>3.8</v>
      </c>
      <c r="Q21" s="26">
        <v>43043</v>
      </c>
      <c r="R21" s="10">
        <v>8.6835958333333316</v>
      </c>
      <c r="S21" s="10">
        <v>26.264752957952279</v>
      </c>
    </row>
    <row r="22" spans="1:19" ht="13.5" thickBot="1" x14ac:dyDescent="0.25">
      <c r="A22" s="11" t="s">
        <v>33</v>
      </c>
      <c r="B22" s="12">
        <v>-1.2300645161290327</v>
      </c>
      <c r="C22" s="12">
        <v>11.301322580645159</v>
      </c>
      <c r="D22" s="12">
        <v>5.1992345430107534</v>
      </c>
      <c r="E22" s="12">
        <v>17.8</v>
      </c>
      <c r="F22" s="27">
        <v>43464</v>
      </c>
      <c r="G22" s="12">
        <v>-7.2720000000000002</v>
      </c>
      <c r="H22" s="27">
        <v>43440</v>
      </c>
      <c r="I22" s="12">
        <v>74.681391129032278</v>
      </c>
      <c r="J22" s="12">
        <v>188.34700000000004</v>
      </c>
      <c r="K22" s="12">
        <v>0.95106249999999981</v>
      </c>
      <c r="L22" s="12">
        <v>23.13</v>
      </c>
      <c r="M22" s="27">
        <v>43445</v>
      </c>
      <c r="N22" s="12">
        <v>17.199999999999996</v>
      </c>
      <c r="O22" s="13">
        <v>16</v>
      </c>
      <c r="P22" s="12">
        <v>4.4000000000000012</v>
      </c>
      <c r="Q22" s="27">
        <v>43435</v>
      </c>
      <c r="R22" s="12">
        <v>5.5400557795698928</v>
      </c>
      <c r="S22" s="12">
        <v>19.882380022647069</v>
      </c>
    </row>
    <row r="23" spans="1:19" ht="13.5" thickTop="1" x14ac:dyDescent="0.2">
      <c r="A23" s="2" t="s">
        <v>45</v>
      </c>
      <c r="B23" s="10">
        <v>5.3355127944188423</v>
      </c>
      <c r="C23" s="10">
        <v>20.870452476958526</v>
      </c>
      <c r="D23" s="10">
        <v>12.890046012011437</v>
      </c>
      <c r="E23" s="10">
        <v>36.42</v>
      </c>
      <c r="F23" s="26">
        <v>42908</v>
      </c>
      <c r="G23" s="10">
        <v>-9.16</v>
      </c>
      <c r="H23" s="26">
        <v>42761</v>
      </c>
      <c r="I23" s="10">
        <v>66.375510147316092</v>
      </c>
      <c r="J23" s="10">
        <v>5795.5770000000002</v>
      </c>
      <c r="K23" s="10">
        <v>0.87568303851446494</v>
      </c>
      <c r="L23" s="10">
        <v>23.13</v>
      </c>
      <c r="M23" s="26">
        <v>43080</v>
      </c>
      <c r="N23" s="10">
        <v>318.79999999999995</v>
      </c>
      <c r="O23" s="24">
        <v>118</v>
      </c>
      <c r="P23" s="10">
        <v>23.399999999999991</v>
      </c>
      <c r="Q23" s="26">
        <v>42884</v>
      </c>
      <c r="R23" s="10">
        <v>13.34037135443335</v>
      </c>
      <c r="S23" s="10">
        <v>934.04630056026281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-0.20300000000000001</v>
      </c>
      <c r="G28" s="1" t="s">
        <v>17</v>
      </c>
      <c r="H28" s="25">
        <v>43047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-1.78</v>
      </c>
      <c r="G29" s="1" t="s">
        <v>17</v>
      </c>
      <c r="H29" s="25">
        <v>42856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190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20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15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79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0.13296774193548391</v>
      </c>
      <c r="C11" s="10">
        <v>12.671645161290323</v>
      </c>
      <c r="D11" s="10">
        <v>6.198854166666667</v>
      </c>
      <c r="E11" s="10">
        <v>19.29</v>
      </c>
      <c r="F11" s="26">
        <v>43833</v>
      </c>
      <c r="G11" s="10">
        <v>-5.2290000000000001</v>
      </c>
      <c r="H11" s="26">
        <v>43838</v>
      </c>
      <c r="I11" s="10">
        <v>77.5066129032258</v>
      </c>
      <c r="J11" s="10">
        <v>228.803</v>
      </c>
      <c r="K11" s="10">
        <v>0.96326353167683809</v>
      </c>
      <c r="L11" s="10">
        <v>13.33</v>
      </c>
      <c r="M11" s="26">
        <v>43834</v>
      </c>
      <c r="N11" s="10">
        <v>78.000000000000014</v>
      </c>
      <c r="O11" s="24">
        <v>14</v>
      </c>
      <c r="P11" s="10">
        <v>38.6</v>
      </c>
      <c r="Q11" s="26">
        <v>43836</v>
      </c>
      <c r="R11" s="10">
        <v>6.1098924731182782</v>
      </c>
      <c r="S11" s="10">
        <v>23.29130926301103</v>
      </c>
    </row>
    <row r="12" spans="1:19" x14ac:dyDescent="0.2">
      <c r="A12" s="2" t="s">
        <v>23</v>
      </c>
      <c r="B12" s="10">
        <v>-0.86985714285714277</v>
      </c>
      <c r="C12" s="10">
        <v>9.4779285714285724</v>
      </c>
      <c r="D12" s="10">
        <v>4.2539337797619048</v>
      </c>
      <c r="E12" s="10">
        <v>17.600000000000001</v>
      </c>
      <c r="F12" s="26">
        <v>43512</v>
      </c>
      <c r="G12" s="10">
        <v>-8.02</v>
      </c>
      <c r="H12" s="26">
        <v>43523</v>
      </c>
      <c r="I12" s="10">
        <v>72.491607142857134</v>
      </c>
      <c r="J12" s="10">
        <v>227.56399999999996</v>
      </c>
      <c r="K12" s="10">
        <v>1.1757842261904765</v>
      </c>
      <c r="L12" s="10">
        <v>13.62</v>
      </c>
      <c r="M12" s="26">
        <v>43509</v>
      </c>
      <c r="N12" s="10">
        <v>42.999999999999993</v>
      </c>
      <c r="O12" s="24">
        <v>12</v>
      </c>
      <c r="P12" s="10">
        <v>17.2</v>
      </c>
      <c r="Q12" s="26">
        <v>43524</v>
      </c>
      <c r="R12" s="10">
        <v>5.4339218750000011</v>
      </c>
      <c r="S12" s="10">
        <v>30.898101880900469</v>
      </c>
    </row>
    <row r="13" spans="1:19" x14ac:dyDescent="0.2">
      <c r="A13" s="2" t="s">
        <v>24</v>
      </c>
      <c r="B13" s="10">
        <v>2.5933548387096774</v>
      </c>
      <c r="C13" s="10">
        <v>13.960387096774193</v>
      </c>
      <c r="D13" s="10">
        <v>8.1887708333333347</v>
      </c>
      <c r="E13" s="10">
        <v>20.65</v>
      </c>
      <c r="F13" s="26">
        <v>43551</v>
      </c>
      <c r="G13" s="10">
        <v>-1.97</v>
      </c>
      <c r="H13" s="26">
        <v>43547</v>
      </c>
      <c r="I13" s="10">
        <v>66.851444892473111</v>
      </c>
      <c r="J13" s="10">
        <v>400.86099999999999</v>
      </c>
      <c r="K13" s="10">
        <v>1.4203608870967743</v>
      </c>
      <c r="L13" s="10">
        <v>14.5</v>
      </c>
      <c r="M13" s="26">
        <v>43539</v>
      </c>
      <c r="N13" s="10">
        <v>48.4</v>
      </c>
      <c r="O13" s="24">
        <v>21</v>
      </c>
      <c r="P13" s="10">
        <v>7.8000000000000007</v>
      </c>
      <c r="Q13" s="26">
        <v>43529</v>
      </c>
      <c r="R13" s="10">
        <v>8.1783891129032256</v>
      </c>
      <c r="S13" s="10">
        <v>61.159109757101199</v>
      </c>
    </row>
    <row r="14" spans="1:19" x14ac:dyDescent="0.2">
      <c r="A14" s="2" t="s">
        <v>25</v>
      </c>
      <c r="B14" s="10">
        <v>5.0400666666666663</v>
      </c>
      <c r="C14" s="10">
        <v>18.445</v>
      </c>
      <c r="D14" s="10">
        <v>11.717774999999996</v>
      </c>
      <c r="E14" s="10">
        <v>24.19</v>
      </c>
      <c r="F14" s="26">
        <v>43579</v>
      </c>
      <c r="G14" s="10">
        <v>-2.4470000000000001</v>
      </c>
      <c r="H14" s="26">
        <v>43556</v>
      </c>
      <c r="I14" s="10">
        <v>72.048770833333322</v>
      </c>
      <c r="J14" s="10">
        <v>536.30200000000002</v>
      </c>
      <c r="K14" s="10">
        <v>0.92830833333333329</v>
      </c>
      <c r="L14" s="10">
        <v>12.35</v>
      </c>
      <c r="M14" s="26">
        <v>43558</v>
      </c>
      <c r="N14" s="10">
        <v>123.59999999999998</v>
      </c>
      <c r="O14" s="24">
        <v>15</v>
      </c>
      <c r="P14" s="10">
        <v>30.199999999999996</v>
      </c>
      <c r="Q14" s="26">
        <v>43562</v>
      </c>
      <c r="R14" s="10">
        <v>13.30082847222222</v>
      </c>
      <c r="S14" s="10">
        <v>82.861397256945537</v>
      </c>
    </row>
    <row r="15" spans="1:19" x14ac:dyDescent="0.2">
      <c r="A15" s="2" t="s">
        <v>26</v>
      </c>
      <c r="B15" s="10">
        <v>7.8372580645161305</v>
      </c>
      <c r="C15" s="10">
        <v>21.532580645161286</v>
      </c>
      <c r="D15" s="10">
        <v>14.345305779569895</v>
      </c>
      <c r="E15" s="10">
        <v>26.1</v>
      </c>
      <c r="F15" s="26">
        <v>43592</v>
      </c>
      <c r="G15" s="10">
        <v>-0.13</v>
      </c>
      <c r="H15" s="26">
        <v>43598</v>
      </c>
      <c r="I15" s="10">
        <v>71.852298387096766</v>
      </c>
      <c r="J15" s="10">
        <v>646.02699999999982</v>
      </c>
      <c r="K15" s="10">
        <v>0.9171559139784945</v>
      </c>
      <c r="L15" s="10">
        <v>10.88</v>
      </c>
      <c r="M15" s="26">
        <v>43588</v>
      </c>
      <c r="N15" s="10">
        <v>117.2</v>
      </c>
      <c r="O15" s="24">
        <v>16</v>
      </c>
      <c r="P15" s="10">
        <v>37.000000000000007</v>
      </c>
      <c r="Q15" s="26">
        <v>43606</v>
      </c>
      <c r="R15" s="10">
        <v>16.733185483870969</v>
      </c>
      <c r="S15" s="10">
        <v>106.32074876841547</v>
      </c>
    </row>
    <row r="16" spans="1:19" x14ac:dyDescent="0.2">
      <c r="A16" s="2" t="s">
        <v>27</v>
      </c>
      <c r="B16" s="10">
        <v>11.438766666666664</v>
      </c>
      <c r="C16" s="10">
        <v>25.817333333333337</v>
      </c>
      <c r="D16" s="10">
        <v>18.600694444444446</v>
      </c>
      <c r="E16" s="10">
        <v>32.81</v>
      </c>
      <c r="F16" s="26">
        <v>43637</v>
      </c>
      <c r="G16" s="10">
        <v>7.8869999999999996</v>
      </c>
      <c r="H16" s="26">
        <v>43633</v>
      </c>
      <c r="I16" s="10">
        <v>70.562159722222233</v>
      </c>
      <c r="J16" s="10">
        <v>698.61199999999985</v>
      </c>
      <c r="K16" s="10">
        <v>0.66734444444444441</v>
      </c>
      <c r="L16" s="10">
        <v>10.88</v>
      </c>
      <c r="M16" s="26">
        <v>43634</v>
      </c>
      <c r="N16" s="10">
        <v>86.4</v>
      </c>
      <c r="O16" s="24">
        <v>12</v>
      </c>
      <c r="P16" s="10">
        <v>29.599999999999998</v>
      </c>
      <c r="Q16" s="26">
        <v>43646</v>
      </c>
      <c r="R16" s="10">
        <v>20.525111111111112</v>
      </c>
      <c r="S16" s="10">
        <v>123.59921889131451</v>
      </c>
    </row>
    <row r="17" spans="1:19" x14ac:dyDescent="0.2">
      <c r="A17" s="2" t="s">
        <v>28</v>
      </c>
      <c r="B17" s="10">
        <v>14.027419354838708</v>
      </c>
      <c r="C17" s="10">
        <v>30.241612903225807</v>
      </c>
      <c r="D17" s="10">
        <v>22.041834677419359</v>
      </c>
      <c r="E17" s="10">
        <v>34.86</v>
      </c>
      <c r="F17" s="26">
        <v>43672</v>
      </c>
      <c r="G17" s="10">
        <v>10.6</v>
      </c>
      <c r="H17" s="26">
        <v>43663</v>
      </c>
      <c r="I17" s="10">
        <v>65.934401881720433</v>
      </c>
      <c r="J17" s="10">
        <v>795.11800000000005</v>
      </c>
      <c r="K17" s="10">
        <v>0.59645564516129013</v>
      </c>
      <c r="L17" s="10">
        <v>10.09</v>
      </c>
      <c r="M17" s="26">
        <v>43650</v>
      </c>
      <c r="N17" s="10">
        <v>17.200000000000003</v>
      </c>
      <c r="O17" s="24">
        <v>5</v>
      </c>
      <c r="P17" s="10">
        <v>14.200000000000001</v>
      </c>
      <c r="Q17" s="26">
        <v>43666</v>
      </c>
      <c r="R17" s="10">
        <v>23.189119623655913</v>
      </c>
      <c r="S17" s="10">
        <v>146.72750239244647</v>
      </c>
    </row>
    <row r="18" spans="1:19" x14ac:dyDescent="0.2">
      <c r="A18" s="2" t="s">
        <v>29</v>
      </c>
      <c r="B18" s="10">
        <v>13.296129032258063</v>
      </c>
      <c r="C18" s="10">
        <v>30.361612903225812</v>
      </c>
      <c r="D18" s="10">
        <v>21.606108870967745</v>
      </c>
      <c r="E18" s="10">
        <v>35.54</v>
      </c>
      <c r="F18" s="26">
        <v>43683</v>
      </c>
      <c r="G18" s="10">
        <v>8.2200000000000006</v>
      </c>
      <c r="H18" s="26">
        <v>43695</v>
      </c>
      <c r="I18" s="10">
        <v>63.289912634408601</v>
      </c>
      <c r="J18" s="10">
        <v>710.63900000000001</v>
      </c>
      <c r="K18" s="10">
        <v>0.6462990591397848</v>
      </c>
      <c r="L18" s="10">
        <v>10.49</v>
      </c>
      <c r="M18" s="26">
        <v>43684</v>
      </c>
      <c r="N18" s="10">
        <v>0.4</v>
      </c>
      <c r="O18" s="24">
        <v>1</v>
      </c>
      <c r="P18" s="10">
        <v>0.4</v>
      </c>
      <c r="Q18" s="26">
        <v>43689</v>
      </c>
      <c r="R18" s="10">
        <v>22.486599462365593</v>
      </c>
      <c r="S18" s="10">
        <v>128.63230490166131</v>
      </c>
    </row>
    <row r="19" spans="1:19" x14ac:dyDescent="0.2">
      <c r="A19" s="2" t="s">
        <v>30</v>
      </c>
      <c r="B19" s="10">
        <v>11.106599999999998</v>
      </c>
      <c r="C19" s="10">
        <v>27.889000000000003</v>
      </c>
      <c r="D19" s="10">
        <v>18.861370138888887</v>
      </c>
      <c r="E19" s="10">
        <v>32.340000000000003</v>
      </c>
      <c r="F19" s="26">
        <v>43731</v>
      </c>
      <c r="G19" s="10">
        <v>4.149</v>
      </c>
      <c r="H19" s="26">
        <v>43733</v>
      </c>
      <c r="I19" s="10">
        <v>70.245652777777792</v>
      </c>
      <c r="J19" s="10">
        <v>534.09699999999998</v>
      </c>
      <c r="K19" s="10">
        <v>0.51842013888888883</v>
      </c>
      <c r="L19" s="10">
        <v>8.1300000000000008</v>
      </c>
      <c r="M19" s="26">
        <v>43732</v>
      </c>
      <c r="N19" s="10">
        <v>30.199999999999996</v>
      </c>
      <c r="O19" s="24">
        <v>11</v>
      </c>
      <c r="P19" s="10">
        <v>13.200000000000001</v>
      </c>
      <c r="Q19" s="26">
        <v>43713</v>
      </c>
      <c r="R19" s="10">
        <v>20.081576388888887</v>
      </c>
      <c r="S19" s="10">
        <v>85.478526901425965</v>
      </c>
    </row>
    <row r="20" spans="1:19" x14ac:dyDescent="0.2">
      <c r="A20" s="2" t="s">
        <v>31</v>
      </c>
      <c r="B20" s="10">
        <v>5.9440000000000008</v>
      </c>
      <c r="C20" s="10">
        <v>20.114838709677425</v>
      </c>
      <c r="D20" s="10">
        <v>12.692298387096777</v>
      </c>
      <c r="E20" s="10">
        <v>27.66</v>
      </c>
      <c r="F20" s="26">
        <v>43744</v>
      </c>
      <c r="G20" s="10">
        <v>-2.0379999999999998</v>
      </c>
      <c r="H20" s="26">
        <v>43768</v>
      </c>
      <c r="I20" s="10">
        <v>72.121142473118283</v>
      </c>
      <c r="J20" s="10">
        <v>316.69700000000012</v>
      </c>
      <c r="K20" s="10">
        <v>0.68544153225806459</v>
      </c>
      <c r="L20" s="10">
        <v>11.76</v>
      </c>
      <c r="M20" s="26">
        <v>43767</v>
      </c>
      <c r="N20" s="10">
        <v>49.79999999999999</v>
      </c>
      <c r="O20" s="24">
        <v>13</v>
      </c>
      <c r="P20" s="10">
        <v>27.999999999999993</v>
      </c>
      <c r="Q20" s="26">
        <v>43769</v>
      </c>
      <c r="R20" s="10">
        <v>14.415255376344083</v>
      </c>
      <c r="S20" s="10">
        <v>46.955382288409382</v>
      </c>
    </row>
    <row r="21" spans="1:19" x14ac:dyDescent="0.2">
      <c r="A21" s="2" t="s">
        <v>32</v>
      </c>
      <c r="B21" s="10">
        <v>3.8187999999999986</v>
      </c>
      <c r="C21" s="10">
        <v>14.963333333333331</v>
      </c>
      <c r="D21" s="10">
        <v>9.2500284722222226</v>
      </c>
      <c r="E21" s="10">
        <v>20.46</v>
      </c>
      <c r="F21" s="26">
        <v>43780</v>
      </c>
      <c r="G21" s="10">
        <v>-2.242</v>
      </c>
      <c r="H21" s="26">
        <v>43773</v>
      </c>
      <c r="I21" s="10">
        <v>79.765618055555564</v>
      </c>
      <c r="J21" s="10">
        <v>191.56699999999998</v>
      </c>
      <c r="K21" s="10">
        <v>0.6744486111111111</v>
      </c>
      <c r="L21" s="10">
        <v>11.37</v>
      </c>
      <c r="M21" s="26">
        <v>43779</v>
      </c>
      <c r="N21" s="10">
        <v>38.800000000000004</v>
      </c>
      <c r="O21" s="24">
        <v>15</v>
      </c>
      <c r="P21" s="10">
        <v>8.0000000000000018</v>
      </c>
      <c r="Q21" s="26">
        <v>43787</v>
      </c>
      <c r="R21" s="10">
        <v>10.32828125</v>
      </c>
      <c r="S21" s="10">
        <v>23.106520429242757</v>
      </c>
    </row>
    <row r="22" spans="1:19" ht="13.5" thickBot="1" x14ac:dyDescent="0.25">
      <c r="A22" s="11" t="s">
        <v>33</v>
      </c>
      <c r="B22" s="12">
        <v>-0.10564516129032249</v>
      </c>
      <c r="C22" s="12">
        <v>13.589612903225808</v>
      </c>
      <c r="D22" s="12">
        <v>5.9550610390369334</v>
      </c>
      <c r="E22" s="12">
        <v>18.75</v>
      </c>
      <c r="F22" s="27">
        <v>43803</v>
      </c>
      <c r="G22" s="12">
        <v>-3.9550000000000001</v>
      </c>
      <c r="H22" s="27">
        <v>43827</v>
      </c>
      <c r="I22" s="12">
        <v>81.031339995324927</v>
      </c>
      <c r="J22" s="12">
        <v>172.989</v>
      </c>
      <c r="K22" s="12">
        <v>0.63754997426218241</v>
      </c>
      <c r="L22" s="12">
        <v>10.78</v>
      </c>
      <c r="M22" s="27">
        <v>43818</v>
      </c>
      <c r="N22" s="12">
        <v>10.399999999999997</v>
      </c>
      <c r="O22" s="13">
        <v>10</v>
      </c>
      <c r="P22" s="12">
        <v>8.4</v>
      </c>
      <c r="Q22" s="27">
        <v>43812</v>
      </c>
      <c r="R22" s="12">
        <v>6.3981532258064533</v>
      </c>
      <c r="S22" s="12">
        <v>17.04105094835715</v>
      </c>
    </row>
    <row r="23" spans="1:19" ht="13.5" thickTop="1" x14ac:dyDescent="0.2">
      <c r="A23" s="2" t="s">
        <v>45</v>
      </c>
      <c r="B23" s="10">
        <v>6.1883216717869933</v>
      </c>
      <c r="C23" s="10">
        <v>19.922073796722994</v>
      </c>
      <c r="D23" s="10">
        <v>12.809336299117348</v>
      </c>
      <c r="E23" s="10">
        <v>35.54</v>
      </c>
      <c r="F23" s="26">
        <v>43318</v>
      </c>
      <c r="G23" s="10">
        <v>-8.02</v>
      </c>
      <c r="H23" s="26">
        <v>43158</v>
      </c>
      <c r="I23" s="10">
        <v>71.975080141592841</v>
      </c>
      <c r="J23" s="10">
        <v>5459.2759999999989</v>
      </c>
      <c r="K23" s="10">
        <v>0.81923602479514035</v>
      </c>
      <c r="L23" s="10">
        <v>14.5</v>
      </c>
      <c r="M23" s="26">
        <v>43174</v>
      </c>
      <c r="N23" s="10">
        <v>643.4</v>
      </c>
      <c r="O23" s="24">
        <v>145</v>
      </c>
      <c r="P23" s="10">
        <v>38.6</v>
      </c>
      <c r="Q23" s="26">
        <v>43106</v>
      </c>
      <c r="R23" s="10">
        <v>13.931692821273893</v>
      </c>
      <c r="S23" s="10">
        <v>876.07117367923126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-1.4930000000000001</v>
      </c>
      <c r="G28" s="1" t="s">
        <v>17</v>
      </c>
      <c r="H28" s="25">
        <v>43402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-0.13</v>
      </c>
      <c r="G29" s="1" t="s">
        <v>17</v>
      </c>
      <c r="H29" s="25">
        <v>43233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168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18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2" sqref="C42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19" x14ac:dyDescent="0.2">
      <c r="B1" s="2" t="s">
        <v>80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9">
        <v>-1.3865806451612901</v>
      </c>
      <c r="C11" s="49">
        <v>11.520096774193544</v>
      </c>
      <c r="D11" s="49">
        <v>4.6363010752688183</v>
      </c>
      <c r="E11" s="49">
        <v>17.079999999999998</v>
      </c>
      <c r="F11" s="50">
        <v>43831</v>
      </c>
      <c r="G11" s="49">
        <v>-7.38</v>
      </c>
      <c r="H11" s="50">
        <v>43834</v>
      </c>
      <c r="I11" s="49">
        <v>69.069307795698919</v>
      </c>
      <c r="J11" s="49">
        <v>206.64299999999997</v>
      </c>
      <c r="K11" s="49">
        <v>1.1842116935483871</v>
      </c>
      <c r="L11" s="49">
        <v>15.19</v>
      </c>
      <c r="M11" s="50">
        <v>43853</v>
      </c>
      <c r="N11" s="49">
        <v>24.2</v>
      </c>
      <c r="O11" s="51">
        <v>14</v>
      </c>
      <c r="P11" s="49">
        <v>9.1999999999999993</v>
      </c>
      <c r="Q11" s="50">
        <v>43854</v>
      </c>
      <c r="R11" s="49">
        <v>3.6884301075268819</v>
      </c>
      <c r="S11" s="49">
        <v>26.63895695927879</v>
      </c>
    </row>
    <row r="12" spans="1:19" x14ac:dyDescent="0.2">
      <c r="A12" s="2" t="s">
        <v>23</v>
      </c>
      <c r="B12" s="49">
        <v>-1.8212142857142859</v>
      </c>
      <c r="C12" s="49">
        <v>15.498785714285715</v>
      </c>
      <c r="D12" s="49">
        <v>5.8905000000000003</v>
      </c>
      <c r="E12" s="49">
        <v>23.7</v>
      </c>
      <c r="F12" s="50">
        <v>43523</v>
      </c>
      <c r="G12" s="49">
        <v>-5.3019999999999996</v>
      </c>
      <c r="H12" s="50">
        <v>43513</v>
      </c>
      <c r="I12" s="49">
        <v>72.037812500000001</v>
      </c>
      <c r="J12" s="49">
        <v>344.3069999999999</v>
      </c>
      <c r="K12" s="49">
        <v>0.88605059523809493</v>
      </c>
      <c r="L12" s="49">
        <v>17.05</v>
      </c>
      <c r="M12" s="50">
        <v>43497</v>
      </c>
      <c r="N12" s="49">
        <v>10.599999999999996</v>
      </c>
      <c r="O12" s="51">
        <v>11</v>
      </c>
      <c r="P12" s="49">
        <v>4.0000000000000009</v>
      </c>
      <c r="Q12" s="50">
        <v>43498</v>
      </c>
      <c r="R12" s="49">
        <v>6.1455729166666666</v>
      </c>
      <c r="S12" s="49">
        <v>36.425975649515578</v>
      </c>
    </row>
    <row r="13" spans="1:19" x14ac:dyDescent="0.2">
      <c r="A13" s="2" t="s">
        <v>24</v>
      </c>
      <c r="B13" s="49">
        <v>0.36874193548387096</v>
      </c>
      <c r="C13" s="49">
        <v>17.811935483870965</v>
      </c>
      <c r="D13" s="49">
        <v>9.0731424731182777</v>
      </c>
      <c r="E13" s="49">
        <v>23.97</v>
      </c>
      <c r="F13" s="50">
        <v>43540</v>
      </c>
      <c r="G13" s="49">
        <v>-3.7589999999999999</v>
      </c>
      <c r="H13" s="50">
        <v>43536</v>
      </c>
      <c r="I13" s="49">
        <v>58.565161290322592</v>
      </c>
      <c r="J13" s="49">
        <v>525.17500000000007</v>
      </c>
      <c r="K13" s="49">
        <v>1.1922291666666667</v>
      </c>
      <c r="L13" s="49">
        <v>15.39</v>
      </c>
      <c r="M13" s="50">
        <v>43530</v>
      </c>
      <c r="N13" s="49">
        <v>6.6000000000000014</v>
      </c>
      <c r="O13" s="51">
        <v>6</v>
      </c>
      <c r="P13" s="49">
        <v>3.2</v>
      </c>
      <c r="Q13" s="50">
        <v>43555</v>
      </c>
      <c r="R13" s="49">
        <v>9.2648918010752688</v>
      </c>
      <c r="S13" s="49">
        <v>74.876316283250318</v>
      </c>
    </row>
    <row r="14" spans="1:19" x14ac:dyDescent="0.2">
      <c r="A14" s="2" t="s">
        <v>25</v>
      </c>
      <c r="B14" s="49">
        <v>4.1966666666666672</v>
      </c>
      <c r="C14" s="49">
        <v>17.394999999999996</v>
      </c>
      <c r="D14" s="49">
        <v>10.843783333333331</v>
      </c>
      <c r="E14" s="49">
        <v>23.83</v>
      </c>
      <c r="F14" s="50">
        <v>43569</v>
      </c>
      <c r="G14" s="49">
        <v>-3.024</v>
      </c>
      <c r="H14" s="50">
        <v>43559</v>
      </c>
      <c r="I14" s="49">
        <v>67.651028472222208</v>
      </c>
      <c r="J14" s="49">
        <v>497.59599999999989</v>
      </c>
      <c r="K14" s="49">
        <v>1.0047770833333332</v>
      </c>
      <c r="L14" s="49">
        <v>16.559999999999999</v>
      </c>
      <c r="M14" s="50">
        <v>43580</v>
      </c>
      <c r="N14" s="49">
        <v>70</v>
      </c>
      <c r="O14" s="51">
        <v>18</v>
      </c>
      <c r="P14" s="49">
        <v>22.799999999999997</v>
      </c>
      <c r="Q14" s="50">
        <v>43574</v>
      </c>
      <c r="R14" s="49">
        <v>12.336013888888889</v>
      </c>
      <c r="S14" s="49">
        <v>77.959453759920677</v>
      </c>
    </row>
    <row r="15" spans="1:19" x14ac:dyDescent="0.2">
      <c r="A15" s="2" t="s">
        <v>26</v>
      </c>
      <c r="B15" s="49">
        <v>5.8635483870967748</v>
      </c>
      <c r="C15" s="49">
        <v>21.427096774193551</v>
      </c>
      <c r="D15" s="49">
        <v>13.966521505376345</v>
      </c>
      <c r="E15" s="49">
        <v>28.98</v>
      </c>
      <c r="F15" s="50">
        <v>43616</v>
      </c>
      <c r="G15" s="49">
        <v>-0.47099999999999997</v>
      </c>
      <c r="H15" s="50">
        <v>43591</v>
      </c>
      <c r="I15" s="49">
        <v>58.633172043010752</v>
      </c>
      <c r="J15" s="49">
        <v>715.74499999999978</v>
      </c>
      <c r="K15" s="49">
        <v>1.2043682795698927</v>
      </c>
      <c r="L15" s="49">
        <v>14.01</v>
      </c>
      <c r="M15" s="50">
        <v>43598</v>
      </c>
      <c r="N15" s="49">
        <v>48.800000000000004</v>
      </c>
      <c r="O15" s="51">
        <v>8</v>
      </c>
      <c r="P15" s="49">
        <v>24.8</v>
      </c>
      <c r="Q15" s="50">
        <v>43602</v>
      </c>
      <c r="R15" s="49">
        <v>15.969428763440858</v>
      </c>
      <c r="S15" s="49">
        <v>120.23347133541107</v>
      </c>
    </row>
    <row r="16" spans="1:19" x14ac:dyDescent="0.2">
      <c r="A16" s="2" t="s">
        <v>27</v>
      </c>
      <c r="B16" s="49">
        <v>10.391666666666667</v>
      </c>
      <c r="C16" s="49">
        <v>28.974</v>
      </c>
      <c r="D16" s="49">
        <v>20.095750694444448</v>
      </c>
      <c r="E16" s="49">
        <v>40.619999999999997</v>
      </c>
      <c r="F16" s="50">
        <v>43645</v>
      </c>
      <c r="G16" s="49">
        <v>3.8839999999999999</v>
      </c>
      <c r="H16" s="50">
        <v>43628</v>
      </c>
      <c r="I16" s="49">
        <v>53.080994444444443</v>
      </c>
      <c r="J16" s="49">
        <v>777.50200000000007</v>
      </c>
      <c r="K16" s="49">
        <v>0.78647083333333312</v>
      </c>
      <c r="L16" s="49">
        <v>14.11</v>
      </c>
      <c r="M16" s="50">
        <v>43620</v>
      </c>
      <c r="N16" s="49">
        <v>26</v>
      </c>
      <c r="O16" s="51">
        <v>5</v>
      </c>
      <c r="P16" s="49">
        <v>14.6</v>
      </c>
      <c r="Q16" s="50">
        <v>43621</v>
      </c>
      <c r="R16" s="49">
        <v>20.418576388888887</v>
      </c>
      <c r="S16" s="49">
        <v>144.00794664245004</v>
      </c>
    </row>
    <row r="17" spans="1:19" x14ac:dyDescent="0.2">
      <c r="A17" s="2" t="s">
        <v>28</v>
      </c>
      <c r="B17" s="49">
        <v>13.977096774193548</v>
      </c>
      <c r="C17" s="49">
        <v>31.193225806451615</v>
      </c>
      <c r="D17" s="49">
        <v>22.75996639784946</v>
      </c>
      <c r="E17" s="49">
        <v>37.81</v>
      </c>
      <c r="F17" s="50">
        <v>43669</v>
      </c>
      <c r="G17" s="49">
        <v>8.3699999999999992</v>
      </c>
      <c r="H17" s="50">
        <v>43677</v>
      </c>
      <c r="I17" s="49">
        <v>57.521532258064518</v>
      </c>
      <c r="J17" s="49">
        <v>761.00400000000013</v>
      </c>
      <c r="K17" s="49">
        <v>0.63834677419354835</v>
      </c>
      <c r="L17" s="49">
        <v>9.2100000000000009</v>
      </c>
      <c r="M17" s="50">
        <v>43654</v>
      </c>
      <c r="N17" s="49">
        <v>39.799999999999997</v>
      </c>
      <c r="O17" s="51">
        <v>8</v>
      </c>
      <c r="P17" s="49">
        <v>15.999999999999998</v>
      </c>
      <c r="Q17" s="50">
        <v>43654</v>
      </c>
      <c r="R17" s="49">
        <v>22.884133064516131</v>
      </c>
      <c r="S17" s="49">
        <v>145.21252802397012</v>
      </c>
    </row>
    <row r="18" spans="1:19" x14ac:dyDescent="0.2">
      <c r="A18" s="2" t="s">
        <v>29</v>
      </c>
      <c r="B18" s="49">
        <v>13.066225806451616</v>
      </c>
      <c r="C18" s="49">
        <v>30.761290322580642</v>
      </c>
      <c r="D18" s="49">
        <v>21.840400795012581</v>
      </c>
      <c r="E18" s="49">
        <v>35.99</v>
      </c>
      <c r="F18" s="50">
        <v>43686</v>
      </c>
      <c r="G18" s="49">
        <v>7.7729999999999997</v>
      </c>
      <c r="H18" s="50">
        <v>43691</v>
      </c>
      <c r="I18" s="49">
        <v>61.535020161290312</v>
      </c>
      <c r="J18" s="49">
        <v>708.62400000000002</v>
      </c>
      <c r="K18" s="49">
        <v>0.57195904827270649</v>
      </c>
      <c r="L18" s="49">
        <v>9.51</v>
      </c>
      <c r="M18" s="50">
        <v>43685</v>
      </c>
      <c r="N18" s="49">
        <v>29.599999999999994</v>
      </c>
      <c r="O18" s="51">
        <v>8</v>
      </c>
      <c r="P18" s="49">
        <v>9.1999999999999975</v>
      </c>
      <c r="Q18" s="50">
        <v>43697</v>
      </c>
      <c r="R18" s="49">
        <v>22.360370910546784</v>
      </c>
      <c r="S18" s="49">
        <v>127.35847278312147</v>
      </c>
    </row>
    <row r="19" spans="1:19" x14ac:dyDescent="0.2">
      <c r="A19" s="2" t="s">
        <v>30</v>
      </c>
      <c r="B19" s="49">
        <v>10.430066666666667</v>
      </c>
      <c r="C19" s="49">
        <v>25.772666666666666</v>
      </c>
      <c r="D19" s="49">
        <v>17.69323402777778</v>
      </c>
      <c r="E19" s="49">
        <v>29.71</v>
      </c>
      <c r="F19" s="50">
        <v>43725</v>
      </c>
      <c r="G19" s="49">
        <v>4.6239999999999997</v>
      </c>
      <c r="H19" s="50">
        <v>43717</v>
      </c>
      <c r="I19" s="49">
        <v>67.907659722222235</v>
      </c>
      <c r="J19" s="49">
        <v>523.81499999999994</v>
      </c>
      <c r="K19" s="49">
        <v>0.69071388888888874</v>
      </c>
      <c r="L19" s="49">
        <v>11.76</v>
      </c>
      <c r="M19" s="50">
        <v>43719</v>
      </c>
      <c r="N19" s="49">
        <v>29.799999999999994</v>
      </c>
      <c r="O19" s="51">
        <v>8</v>
      </c>
      <c r="P19" s="49">
        <v>24.599999999999998</v>
      </c>
      <c r="Q19" s="50">
        <v>43723</v>
      </c>
      <c r="R19" s="49">
        <v>18.858708333333333</v>
      </c>
      <c r="S19" s="49">
        <v>83.946504412239932</v>
      </c>
    </row>
    <row r="20" spans="1:19" x14ac:dyDescent="0.2">
      <c r="A20" s="2" t="s">
        <v>31</v>
      </c>
      <c r="B20" s="49">
        <v>7.8160322580645172</v>
      </c>
      <c r="C20" s="49">
        <v>22.10290322580645</v>
      </c>
      <c r="D20" s="49">
        <v>14.427963709677421</v>
      </c>
      <c r="E20" s="49">
        <v>28.24</v>
      </c>
      <c r="F20" s="50">
        <v>43746</v>
      </c>
      <c r="G20" s="49">
        <v>1.7370000000000001</v>
      </c>
      <c r="H20" s="50">
        <v>43760</v>
      </c>
      <c r="I20" s="49">
        <v>74.226922043010745</v>
      </c>
      <c r="J20" s="49">
        <v>349.709</v>
      </c>
      <c r="K20" s="49">
        <v>0.55730309139784939</v>
      </c>
      <c r="L20" s="49">
        <v>15.58</v>
      </c>
      <c r="M20" s="50">
        <v>43752</v>
      </c>
      <c r="N20" s="49">
        <v>38.000000000000007</v>
      </c>
      <c r="O20" s="51">
        <v>10</v>
      </c>
      <c r="P20" s="49">
        <v>15.000000000000002</v>
      </c>
      <c r="Q20" s="50">
        <v>43761</v>
      </c>
      <c r="R20" s="49">
        <v>15.177775537634412</v>
      </c>
      <c r="S20" s="49">
        <v>48.787032398308646</v>
      </c>
    </row>
    <row r="21" spans="1:19" x14ac:dyDescent="0.2">
      <c r="A21" s="2" t="s">
        <v>32</v>
      </c>
      <c r="B21" s="49">
        <v>3.5079666666666669</v>
      </c>
      <c r="C21" s="49">
        <v>14.207333333333333</v>
      </c>
      <c r="D21" s="49">
        <v>9.1652430555555533</v>
      </c>
      <c r="E21" s="49">
        <v>22.9</v>
      </c>
      <c r="F21" s="50">
        <v>43770</v>
      </c>
      <c r="G21" s="49">
        <v>-2.5529999999999999</v>
      </c>
      <c r="H21" s="50">
        <v>43785</v>
      </c>
      <c r="I21" s="49">
        <v>75.130381944444451</v>
      </c>
      <c r="J21" s="49">
        <v>180.77200000000002</v>
      </c>
      <c r="K21" s="49">
        <v>1.0696437500000004</v>
      </c>
      <c r="L21" s="49">
        <v>12.94</v>
      </c>
      <c r="M21" s="50">
        <v>43774</v>
      </c>
      <c r="N21" s="49">
        <v>39.800000000000004</v>
      </c>
      <c r="O21" s="51">
        <v>21</v>
      </c>
      <c r="P21" s="49">
        <v>5.6000000000000005</v>
      </c>
      <c r="Q21" s="50">
        <v>43776</v>
      </c>
      <c r="R21" s="49">
        <v>9.8163319444444443</v>
      </c>
      <c r="S21" s="49">
        <v>28.12388836366129</v>
      </c>
    </row>
    <row r="22" spans="1:19" ht="13.5" thickBot="1" x14ac:dyDescent="0.25">
      <c r="A22" s="11" t="s">
        <v>33</v>
      </c>
      <c r="B22" s="12">
        <v>1.4507096774193549</v>
      </c>
      <c r="C22" s="12">
        <v>13.543451612903231</v>
      </c>
      <c r="D22" s="12">
        <v>6.8511579301075258</v>
      </c>
      <c r="E22" s="12">
        <v>19.45</v>
      </c>
      <c r="F22" s="27">
        <v>44186</v>
      </c>
      <c r="G22" s="12">
        <v>-5.1680000000000001</v>
      </c>
      <c r="H22" s="27">
        <v>44194</v>
      </c>
      <c r="I22" s="12">
        <v>80.126350806451626</v>
      </c>
      <c r="J22" s="12">
        <v>163.20299999999997</v>
      </c>
      <c r="K22" s="12">
        <v>0.85671169354838705</v>
      </c>
      <c r="L22" s="12">
        <v>17.93</v>
      </c>
      <c r="M22" s="27">
        <v>44185</v>
      </c>
      <c r="N22" s="12">
        <v>17.8</v>
      </c>
      <c r="O22" s="13">
        <v>13</v>
      </c>
      <c r="P22" s="12">
        <v>8.2000000000000011</v>
      </c>
      <c r="Q22" s="27">
        <v>44185</v>
      </c>
      <c r="R22" s="12">
        <v>6.917918010752687</v>
      </c>
      <c r="S22" s="12">
        <v>20.529798956137952</v>
      </c>
    </row>
    <row r="23" spans="1:19" ht="13.5" thickTop="1" x14ac:dyDescent="0.2">
      <c r="A23" s="2" t="s">
        <v>45</v>
      </c>
      <c r="B23" s="49">
        <v>5.6550772145417305</v>
      </c>
      <c r="C23" s="49">
        <v>20.850648809523808</v>
      </c>
      <c r="D23" s="49">
        <v>13.10366374979346</v>
      </c>
      <c r="E23" s="49">
        <v>40.619999999999997</v>
      </c>
      <c r="F23" s="50">
        <v>43645</v>
      </c>
      <c r="G23" s="49">
        <v>-7.38</v>
      </c>
      <c r="H23" s="50">
        <v>43469</v>
      </c>
      <c r="I23" s="49">
        <v>66.29044529009856</v>
      </c>
      <c r="J23" s="49">
        <v>5754.0949999999993</v>
      </c>
      <c r="K23" s="49">
        <v>0.88689882483259075</v>
      </c>
      <c r="L23" s="49">
        <v>17.93</v>
      </c>
      <c r="M23" s="50">
        <v>43819</v>
      </c>
      <c r="N23" s="49">
        <v>381</v>
      </c>
      <c r="O23" s="51">
        <v>130</v>
      </c>
      <c r="P23" s="49">
        <v>24.8</v>
      </c>
      <c r="Q23" s="50">
        <v>43602</v>
      </c>
      <c r="R23" s="49">
        <v>13.653179305642936</v>
      </c>
      <c r="S23" s="49">
        <v>934.10034556726578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-2.5529999999999999</v>
      </c>
      <c r="G28" s="1" t="s">
        <v>17</v>
      </c>
      <c r="H28" s="25">
        <v>43785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-0.47099999999999997</v>
      </c>
      <c r="G29" s="1" t="s">
        <v>17</v>
      </c>
      <c r="H29" s="25">
        <v>43591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193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8">
        <v>-1</v>
      </c>
      <c r="C34" s="48" t="s">
        <v>40</v>
      </c>
      <c r="D34" s="52">
        <v>0</v>
      </c>
      <c r="E34" s="48" t="s">
        <v>17</v>
      </c>
      <c r="F34" s="8">
        <v>15</v>
      </c>
      <c r="G34" s="1" t="s">
        <v>38</v>
      </c>
      <c r="H34" s="1"/>
      <c r="I34" s="1"/>
      <c r="J34" s="1"/>
    </row>
    <row r="35" spans="1:10" x14ac:dyDescent="0.2">
      <c r="A35" s="1"/>
      <c r="B35" s="48">
        <v>-2.5</v>
      </c>
      <c r="C35" s="48" t="s">
        <v>41</v>
      </c>
      <c r="D35" s="52">
        <v>-1</v>
      </c>
      <c r="E35" s="48" t="s">
        <v>17</v>
      </c>
      <c r="F35" s="8">
        <v>23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5">
        <v>-2.5</v>
      </c>
      <c r="E36" s="1" t="s">
        <v>17</v>
      </c>
      <c r="F36" s="8">
        <v>32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2">
        <v>-5</v>
      </c>
      <c r="E37" s="48" t="s">
        <v>17</v>
      </c>
      <c r="F37" s="8">
        <v>9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81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-0.77732258064516135</v>
      </c>
      <c r="C11" s="10">
        <v>11.344806451612902</v>
      </c>
      <c r="D11" s="10">
        <v>4.8652190860215052</v>
      </c>
      <c r="E11" s="10">
        <v>19.43</v>
      </c>
      <c r="F11" s="26">
        <v>44592</v>
      </c>
      <c r="G11" s="10">
        <v>-6.2389999999999999</v>
      </c>
      <c r="H11" s="26">
        <v>44568</v>
      </c>
      <c r="I11" s="10">
        <v>83.418037634408634</v>
      </c>
      <c r="J11" s="10">
        <v>195.52900000000002</v>
      </c>
      <c r="K11" s="10">
        <v>0.84516061827957012</v>
      </c>
      <c r="L11" s="10">
        <v>16.46</v>
      </c>
      <c r="M11" s="26">
        <v>44580</v>
      </c>
      <c r="N11" s="10">
        <v>43.600000000000016</v>
      </c>
      <c r="O11" s="24">
        <v>17</v>
      </c>
      <c r="P11" s="10">
        <v>24.000000000000004</v>
      </c>
      <c r="Q11" s="26">
        <v>44582</v>
      </c>
      <c r="R11" s="10">
        <v>5.2339979838709674</v>
      </c>
      <c r="S11" s="10">
        <v>20.706833052185345</v>
      </c>
    </row>
    <row r="12" spans="1:19" x14ac:dyDescent="0.2">
      <c r="A12" s="2" t="s">
        <v>23</v>
      </c>
      <c r="B12" s="10">
        <v>0.96958620689655173</v>
      </c>
      <c r="C12" s="10">
        <v>17.380689655172411</v>
      </c>
      <c r="D12" s="10">
        <v>8.6198742816091958</v>
      </c>
      <c r="E12" s="10">
        <v>23.64</v>
      </c>
      <c r="F12" s="26">
        <v>44230</v>
      </c>
      <c r="G12" s="10">
        <v>-4.9649999999999999</v>
      </c>
      <c r="H12" s="26">
        <v>44247</v>
      </c>
      <c r="I12" s="10">
        <v>75.390653735632185</v>
      </c>
      <c r="J12" s="10">
        <v>310.85200000000003</v>
      </c>
      <c r="K12" s="10">
        <v>0.78977227011494266</v>
      </c>
      <c r="L12" s="10">
        <v>11.96</v>
      </c>
      <c r="M12" s="26">
        <v>44243</v>
      </c>
      <c r="N12" s="10">
        <v>2.4000000000000004</v>
      </c>
      <c r="O12" s="24">
        <v>10</v>
      </c>
      <c r="P12" s="10">
        <v>0.60000000000000009</v>
      </c>
      <c r="Q12" s="26">
        <v>44235</v>
      </c>
      <c r="R12" s="10">
        <v>8.2112183908045981</v>
      </c>
      <c r="S12" s="10">
        <v>37.330129563177493</v>
      </c>
    </row>
    <row r="13" spans="1:19" x14ac:dyDescent="0.2">
      <c r="A13" s="2" t="s">
        <v>24</v>
      </c>
      <c r="B13" s="10">
        <v>1.9668709677419352</v>
      </c>
      <c r="C13" s="10">
        <v>15.584000000000001</v>
      </c>
      <c r="D13" s="10">
        <v>8.821340053763441</v>
      </c>
      <c r="E13" s="10">
        <v>23.63</v>
      </c>
      <c r="F13" s="26">
        <v>44266</v>
      </c>
      <c r="G13" s="10">
        <v>-3.1589999999999998</v>
      </c>
      <c r="H13" s="26">
        <v>44263</v>
      </c>
      <c r="I13" s="10">
        <v>75.961982526881727</v>
      </c>
      <c r="J13" s="10">
        <v>400.10499999999985</v>
      </c>
      <c r="K13" s="10">
        <v>1.0580430555555556</v>
      </c>
      <c r="L13" s="10">
        <v>19.309999999999999</v>
      </c>
      <c r="M13" s="26">
        <v>44257</v>
      </c>
      <c r="N13" s="10">
        <v>140</v>
      </c>
      <c r="O13" s="24">
        <v>13</v>
      </c>
      <c r="P13" s="10">
        <v>84.4</v>
      </c>
      <c r="Q13" s="26">
        <v>44271</v>
      </c>
      <c r="R13" s="10">
        <v>10.251561827956991</v>
      </c>
      <c r="S13" s="10">
        <v>57.8778259993883</v>
      </c>
    </row>
    <row r="14" spans="1:19" x14ac:dyDescent="0.2">
      <c r="A14" s="2" t="s">
        <v>25</v>
      </c>
      <c r="B14" s="10">
        <v>7.337066666666666</v>
      </c>
      <c r="C14" s="10">
        <v>17.970000000000006</v>
      </c>
      <c r="D14" s="10">
        <v>12.600453472222224</v>
      </c>
      <c r="E14" s="10">
        <v>22.49</v>
      </c>
      <c r="F14" s="26">
        <v>44311</v>
      </c>
      <c r="G14" s="10">
        <v>-1.4750000000000001</v>
      </c>
      <c r="H14" s="26">
        <v>44289</v>
      </c>
      <c r="I14" s="10">
        <v>81.317041666666668</v>
      </c>
      <c r="J14" s="10">
        <v>428.91799999999984</v>
      </c>
      <c r="K14" s="10">
        <v>0.77965138888888896</v>
      </c>
      <c r="L14" s="10">
        <v>11.96</v>
      </c>
      <c r="M14" s="26">
        <v>44316</v>
      </c>
      <c r="N14" s="10">
        <v>74.599999999999994</v>
      </c>
      <c r="O14" s="24">
        <v>20</v>
      </c>
      <c r="P14" s="10">
        <v>16.400000000000002</v>
      </c>
      <c r="Q14" s="26">
        <v>44307</v>
      </c>
      <c r="R14" s="10">
        <v>14.054701388888891</v>
      </c>
      <c r="S14" s="10">
        <v>68.715122988604733</v>
      </c>
    </row>
    <row r="15" spans="1:19" x14ac:dyDescent="0.2">
      <c r="A15" s="2" t="s">
        <v>26</v>
      </c>
      <c r="B15" s="10">
        <v>9.5642258064516135</v>
      </c>
      <c r="C15" s="10">
        <v>24.395806451612902</v>
      </c>
      <c r="D15" s="10">
        <v>17.018079301075268</v>
      </c>
      <c r="E15" s="10">
        <v>30.92</v>
      </c>
      <c r="F15" s="26">
        <v>44338</v>
      </c>
      <c r="G15" s="10">
        <v>4.6909999999999998</v>
      </c>
      <c r="H15" s="26">
        <v>44334</v>
      </c>
      <c r="I15" s="10">
        <v>71.386821236559157</v>
      </c>
      <c r="J15" s="10">
        <v>680.86</v>
      </c>
      <c r="K15" s="10">
        <v>0.77842741935483872</v>
      </c>
      <c r="L15" s="10">
        <v>13.23</v>
      </c>
      <c r="M15" s="26">
        <v>44317</v>
      </c>
      <c r="N15" s="10">
        <v>70.600000000000009</v>
      </c>
      <c r="O15" s="24">
        <v>14</v>
      </c>
      <c r="P15" s="10">
        <v>15.200000000000001</v>
      </c>
      <c r="Q15" s="26">
        <v>44326</v>
      </c>
      <c r="R15" s="10">
        <v>17.7339247311828</v>
      </c>
      <c r="S15" s="10">
        <v>117.52108961841563</v>
      </c>
    </row>
    <row r="16" spans="1:19" x14ac:dyDescent="0.2">
      <c r="A16" s="2" t="s">
        <v>27</v>
      </c>
      <c r="B16" s="10">
        <v>10.981233333333334</v>
      </c>
      <c r="C16" s="10">
        <v>25.231333333333332</v>
      </c>
      <c r="D16" s="10">
        <v>17.869764583333328</v>
      </c>
      <c r="E16" s="10">
        <v>33.06</v>
      </c>
      <c r="F16" s="26">
        <v>44370</v>
      </c>
      <c r="G16" s="10">
        <v>5.8949999999999996</v>
      </c>
      <c r="H16" s="26">
        <v>44356</v>
      </c>
      <c r="I16" s="10">
        <v>71.728104166666682</v>
      </c>
      <c r="J16" s="10">
        <v>673.4369999999999</v>
      </c>
      <c r="K16" s="10">
        <v>0.64182986111111096</v>
      </c>
      <c r="L16" s="10">
        <v>9.6999999999999993</v>
      </c>
      <c r="M16" s="26">
        <v>44351</v>
      </c>
      <c r="N16" s="10">
        <v>73.399999999999991</v>
      </c>
      <c r="O16" s="24">
        <v>10</v>
      </c>
      <c r="P16" s="10">
        <v>28.400000000000002</v>
      </c>
      <c r="Q16" s="26">
        <v>44350</v>
      </c>
      <c r="R16" s="10">
        <v>19.604125000000003</v>
      </c>
      <c r="S16" s="10">
        <v>118.47621092237642</v>
      </c>
    </row>
    <row r="17" spans="1:19" x14ac:dyDescent="0.2">
      <c r="A17" s="2" t="s">
        <v>28</v>
      </c>
      <c r="B17" s="10">
        <v>12.637870967741939</v>
      </c>
      <c r="C17" s="10">
        <v>30.824516129032261</v>
      </c>
      <c r="D17" s="10">
        <v>21.815692204301076</v>
      </c>
      <c r="E17" s="10">
        <v>36.82</v>
      </c>
      <c r="F17" s="26">
        <v>44408</v>
      </c>
      <c r="G17" s="10">
        <v>6.6349999999999998</v>
      </c>
      <c r="H17" s="26">
        <v>44384</v>
      </c>
      <c r="I17" s="10">
        <v>61.786115591397859</v>
      </c>
      <c r="J17" s="10">
        <v>826.58500000000015</v>
      </c>
      <c r="K17" s="10">
        <v>0.68212567204301056</v>
      </c>
      <c r="L17" s="10">
        <v>10.39</v>
      </c>
      <c r="M17" s="26">
        <v>44389</v>
      </c>
      <c r="N17" s="10">
        <v>9.6</v>
      </c>
      <c r="O17" s="24">
        <v>6</v>
      </c>
      <c r="P17" s="10">
        <v>4.6000000000000005</v>
      </c>
      <c r="Q17" s="26">
        <v>44389</v>
      </c>
      <c r="R17" s="10">
        <v>22.522331989247316</v>
      </c>
      <c r="S17" s="10">
        <v>151.50469594415569</v>
      </c>
    </row>
    <row r="18" spans="1:19" x14ac:dyDescent="0.2">
      <c r="A18" s="2" t="s">
        <v>29</v>
      </c>
      <c r="B18" s="10">
        <v>12.587419354838708</v>
      </c>
      <c r="C18" s="10">
        <v>30.216451612903224</v>
      </c>
      <c r="D18" s="10">
        <v>21.452436155913979</v>
      </c>
      <c r="E18" s="10">
        <v>37.409999999999997</v>
      </c>
      <c r="F18" s="26">
        <v>44415</v>
      </c>
      <c r="G18" s="10">
        <v>3.5539999999999998</v>
      </c>
      <c r="H18" s="26">
        <v>44439</v>
      </c>
      <c r="I18" s="10">
        <v>60.36772849462367</v>
      </c>
      <c r="J18" s="10">
        <v>674.37899999999991</v>
      </c>
      <c r="K18" s="10">
        <v>0.74092741935483875</v>
      </c>
      <c r="L18" s="10">
        <v>9.51</v>
      </c>
      <c r="M18" s="26">
        <v>44415</v>
      </c>
      <c r="N18" s="10">
        <v>5.8000000000000007</v>
      </c>
      <c r="O18" s="24">
        <v>7</v>
      </c>
      <c r="P18" s="10">
        <v>2.2000000000000002</v>
      </c>
      <c r="Q18" s="26">
        <v>44419</v>
      </c>
      <c r="R18" s="10">
        <v>21.840598118279569</v>
      </c>
      <c r="S18" s="10">
        <v>125.65122639378548</v>
      </c>
    </row>
    <row r="19" spans="1:19" x14ac:dyDescent="0.2">
      <c r="A19" s="2" t="s">
        <v>30</v>
      </c>
      <c r="B19" s="10">
        <v>9.3865999999999961</v>
      </c>
      <c r="C19" s="10">
        <v>25.963333333333331</v>
      </c>
      <c r="D19" s="10">
        <v>17.477332638888885</v>
      </c>
      <c r="E19" s="10">
        <v>32.520000000000003</v>
      </c>
      <c r="F19" s="26">
        <v>44452</v>
      </c>
      <c r="G19" s="10">
        <v>1.871</v>
      </c>
      <c r="H19" s="26">
        <v>44468</v>
      </c>
      <c r="I19" s="10">
        <v>62.149652777777774</v>
      </c>
      <c r="J19" s="10">
        <v>500.06999999999994</v>
      </c>
      <c r="K19" s="10">
        <v>0.8006333333333332</v>
      </c>
      <c r="L19" s="10">
        <v>11.17</v>
      </c>
      <c r="M19" s="26">
        <v>44446</v>
      </c>
      <c r="N19" s="10">
        <v>12.799999999999997</v>
      </c>
      <c r="O19" s="24">
        <v>8</v>
      </c>
      <c r="P19" s="10">
        <v>7.2</v>
      </c>
      <c r="Q19" s="26">
        <v>44459</v>
      </c>
      <c r="R19" s="10">
        <v>18.061388888888889</v>
      </c>
      <c r="S19" s="10">
        <v>83.992256283828198</v>
      </c>
    </row>
    <row r="20" spans="1:19" x14ac:dyDescent="0.2">
      <c r="A20" s="2" t="s">
        <v>31</v>
      </c>
      <c r="B20" s="10">
        <v>4.9483225806451614</v>
      </c>
      <c r="C20" s="10">
        <v>19.17806451612903</v>
      </c>
      <c r="D20" s="10">
        <v>11.992491935483867</v>
      </c>
      <c r="E20" s="10">
        <v>24.44</v>
      </c>
      <c r="F20" s="26">
        <v>44478</v>
      </c>
      <c r="G20" s="10">
        <v>-2.2160000000000002</v>
      </c>
      <c r="H20" s="26">
        <v>44486</v>
      </c>
      <c r="I20" s="10">
        <v>71.906659946236573</v>
      </c>
      <c r="J20" s="10">
        <v>343.15100000000001</v>
      </c>
      <c r="K20" s="10">
        <v>0.94593077956989224</v>
      </c>
      <c r="L20" s="10">
        <v>12.45</v>
      </c>
      <c r="M20" s="26">
        <v>44471</v>
      </c>
      <c r="N20" s="10">
        <v>24.599999999999994</v>
      </c>
      <c r="O20" s="24">
        <v>12</v>
      </c>
      <c r="P20" s="10">
        <v>10.799999999999999</v>
      </c>
      <c r="Q20" s="26">
        <v>44471</v>
      </c>
      <c r="R20" s="10">
        <v>13.155396505376348</v>
      </c>
      <c r="S20" s="10">
        <v>48.237743775108711</v>
      </c>
    </row>
    <row r="21" spans="1:19" x14ac:dyDescent="0.2">
      <c r="A21" s="2" t="s">
        <v>32</v>
      </c>
      <c r="B21" s="10">
        <v>3.0530000000000017</v>
      </c>
      <c r="C21" s="10">
        <v>15.573666666666668</v>
      </c>
      <c r="D21" s="10">
        <v>8.7312472222222208</v>
      </c>
      <c r="E21" s="10">
        <v>23.09</v>
      </c>
      <c r="F21" s="26">
        <v>44501</v>
      </c>
      <c r="G21" s="10">
        <v>-5.4359999999999999</v>
      </c>
      <c r="H21" s="26">
        <v>44522</v>
      </c>
      <c r="I21" s="10">
        <v>85.365444444444435</v>
      </c>
      <c r="J21" s="10">
        <v>200.06800000000001</v>
      </c>
      <c r="K21" s="10">
        <v>0.60153680555555533</v>
      </c>
      <c r="L21" s="10">
        <v>12.15</v>
      </c>
      <c r="M21" s="26">
        <v>44507</v>
      </c>
      <c r="N21" s="10">
        <v>34</v>
      </c>
      <c r="O21" s="24">
        <v>15</v>
      </c>
      <c r="P21" s="10">
        <v>11.999999999999998</v>
      </c>
      <c r="Q21" s="26">
        <v>44507</v>
      </c>
      <c r="R21" s="10">
        <v>10.101913888888889</v>
      </c>
      <c r="S21" s="10">
        <v>21.138746604186426</v>
      </c>
    </row>
    <row r="22" spans="1:19" ht="13.5" thickBot="1" x14ac:dyDescent="0.25">
      <c r="A22" s="11" t="s">
        <v>33</v>
      </c>
      <c r="B22" s="12">
        <v>0.76283870967741951</v>
      </c>
      <c r="C22" s="12">
        <v>11.902741935483871</v>
      </c>
      <c r="D22" s="12">
        <v>6.4286229838709685</v>
      </c>
      <c r="E22" s="12">
        <v>16.12</v>
      </c>
      <c r="F22" s="27">
        <v>44543</v>
      </c>
      <c r="G22" s="12">
        <v>-4.0199999999999996</v>
      </c>
      <c r="H22" s="27">
        <v>44557</v>
      </c>
      <c r="I22" s="12">
        <v>76.287963709677413</v>
      </c>
      <c r="J22" s="12">
        <v>160.672</v>
      </c>
      <c r="K22" s="12">
        <v>1.1662231182795701</v>
      </c>
      <c r="L22" s="12">
        <v>17.84</v>
      </c>
      <c r="M22" s="27">
        <v>44557</v>
      </c>
      <c r="N22" s="12">
        <v>21.799999999999997</v>
      </c>
      <c r="O22" s="13">
        <v>18</v>
      </c>
      <c r="P22" s="12">
        <v>4.4000000000000004</v>
      </c>
      <c r="Q22" s="27">
        <v>44561</v>
      </c>
      <c r="R22" s="12">
        <v>6.5174462365591399</v>
      </c>
      <c r="S22" s="12">
        <v>23.045384038173417</v>
      </c>
    </row>
    <row r="23" spans="1:19" ht="13.5" thickTop="1" x14ac:dyDescent="0.2">
      <c r="A23" s="2" t="s">
        <v>45</v>
      </c>
      <c r="B23" s="10">
        <v>6.1181426677790141</v>
      </c>
      <c r="C23" s="10">
        <v>20.46378417377333</v>
      </c>
      <c r="D23" s="10">
        <v>13.141046159892163</v>
      </c>
      <c r="E23" s="10">
        <v>37.409999999999997</v>
      </c>
      <c r="F23" s="26">
        <v>44050</v>
      </c>
      <c r="G23" s="10">
        <v>-6.2389999999999999</v>
      </c>
      <c r="H23" s="26">
        <v>43837</v>
      </c>
      <c r="I23" s="10">
        <v>73.088850494247737</v>
      </c>
      <c r="J23" s="10">
        <v>5394.6259999999984</v>
      </c>
      <c r="K23" s="10">
        <v>0.81918847845342568</v>
      </c>
      <c r="L23" s="10">
        <v>19.309999999999999</v>
      </c>
      <c r="M23" s="26">
        <v>43892</v>
      </c>
      <c r="N23" s="10">
        <v>513.20000000000005</v>
      </c>
      <c r="O23" s="24">
        <v>150</v>
      </c>
      <c r="P23" s="10">
        <v>84.4</v>
      </c>
      <c r="Q23" s="26">
        <v>43906</v>
      </c>
      <c r="R23" s="10">
        <v>13.940717079162036</v>
      </c>
      <c r="S23" s="10">
        <v>874.19726518338575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-1E-3</v>
      </c>
      <c r="G28" s="1" t="s">
        <v>17</v>
      </c>
      <c r="H28" s="25">
        <v>44119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-1.1379999999999999</v>
      </c>
      <c r="G29" s="1" t="s">
        <v>17</v>
      </c>
      <c r="H29" s="25">
        <v>43925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193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19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23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17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8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19" x14ac:dyDescent="0.2">
      <c r="B1" s="2" t="s">
        <v>82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9">
        <v>-1.4885483870967735</v>
      </c>
      <c r="C11" s="49">
        <v>10.829483870967742</v>
      </c>
      <c r="D11" s="49">
        <v>4.7343555107526889</v>
      </c>
      <c r="E11" s="49">
        <v>20.11</v>
      </c>
      <c r="F11" s="50">
        <v>44588</v>
      </c>
      <c r="G11" s="49">
        <v>-11.21</v>
      </c>
      <c r="H11" s="50">
        <v>44572</v>
      </c>
      <c r="I11" s="49">
        <v>75.836908602150544</v>
      </c>
      <c r="J11" s="49">
        <v>194.90200000000002</v>
      </c>
      <c r="K11" s="49">
        <v>1.0733944892473117</v>
      </c>
      <c r="L11" s="49">
        <v>13.92</v>
      </c>
      <c r="M11" s="50">
        <v>44581</v>
      </c>
      <c r="N11" s="49">
        <v>37</v>
      </c>
      <c r="O11" s="51">
        <v>16</v>
      </c>
      <c r="P11" s="49">
        <v>8.1999999999999975</v>
      </c>
      <c r="Q11" s="50">
        <v>44586</v>
      </c>
      <c r="R11" s="49">
        <v>4.0975477150537643</v>
      </c>
      <c r="S11" s="49">
        <v>24.738765193339692</v>
      </c>
    </row>
    <row r="12" spans="1:19" x14ac:dyDescent="0.2">
      <c r="A12" s="2" t="s">
        <v>23</v>
      </c>
      <c r="B12" s="49">
        <v>2.9546428571428569</v>
      </c>
      <c r="C12" s="49">
        <v>15.367857142857144</v>
      </c>
      <c r="D12" s="49">
        <v>9.1824479166666659</v>
      </c>
      <c r="E12" s="49">
        <v>20.53</v>
      </c>
      <c r="F12" s="50">
        <v>44245</v>
      </c>
      <c r="G12" s="49">
        <v>-1.4350000000000001</v>
      </c>
      <c r="H12" s="50">
        <v>44234</v>
      </c>
      <c r="I12" s="49">
        <v>75.799419642857146</v>
      </c>
      <c r="J12" s="49">
        <v>259.09800000000001</v>
      </c>
      <c r="K12" s="49">
        <v>1.0798072916666668</v>
      </c>
      <c r="L12" s="49">
        <v>12.84</v>
      </c>
      <c r="M12" s="50">
        <v>44236</v>
      </c>
      <c r="N12" s="49">
        <v>17.799999999999994</v>
      </c>
      <c r="O12" s="51">
        <v>7</v>
      </c>
      <c r="P12" s="49">
        <v>11.999999999999993</v>
      </c>
      <c r="Q12" s="50">
        <v>44249</v>
      </c>
      <c r="R12" s="49">
        <v>8.6470773809523802</v>
      </c>
      <c r="S12" s="49">
        <v>36.989516275611898</v>
      </c>
    </row>
    <row r="13" spans="1:19" x14ac:dyDescent="0.2">
      <c r="A13" s="2" t="s">
        <v>24</v>
      </c>
      <c r="B13" s="49">
        <v>1.5579677419354838</v>
      </c>
      <c r="C13" s="49">
        <v>15.669032258064515</v>
      </c>
      <c r="D13" s="49">
        <v>8.4991706989247309</v>
      </c>
      <c r="E13" s="49">
        <v>22.82</v>
      </c>
      <c r="F13" s="50">
        <v>44286</v>
      </c>
      <c r="G13" s="49">
        <v>-4.3550000000000004</v>
      </c>
      <c r="H13" s="50">
        <v>44265</v>
      </c>
      <c r="I13" s="49">
        <v>69.993998655913984</v>
      </c>
      <c r="J13" s="49">
        <v>445.036</v>
      </c>
      <c r="K13" s="49">
        <v>1.0807150537634407</v>
      </c>
      <c r="L13" s="49">
        <v>13.03</v>
      </c>
      <c r="M13" s="50">
        <v>44276</v>
      </c>
      <c r="N13" s="49">
        <v>10.999999999999996</v>
      </c>
      <c r="O13" s="51">
        <v>7</v>
      </c>
      <c r="P13" s="49">
        <v>3.9999999999999996</v>
      </c>
      <c r="Q13" s="50">
        <v>44263</v>
      </c>
      <c r="R13" s="49">
        <v>9.6085598118279574</v>
      </c>
      <c r="S13" s="49">
        <v>61.289794266809324</v>
      </c>
    </row>
    <row r="14" spans="1:19" x14ac:dyDescent="0.2">
      <c r="A14" s="2" t="s">
        <v>25</v>
      </c>
      <c r="B14" s="49">
        <v>3.9550999999999998</v>
      </c>
      <c r="C14" s="49">
        <v>17.137666666666664</v>
      </c>
      <c r="D14" s="49">
        <v>10.486990972222221</v>
      </c>
      <c r="E14" s="49">
        <v>23.9</v>
      </c>
      <c r="F14" s="50">
        <v>44288</v>
      </c>
      <c r="G14" s="49">
        <v>-2.5230000000000001</v>
      </c>
      <c r="H14" s="50">
        <v>44294</v>
      </c>
      <c r="I14" s="49">
        <v>69.155000000000001</v>
      </c>
      <c r="J14" s="49">
        <v>488.54599999999988</v>
      </c>
      <c r="K14" s="49">
        <v>0.86360208333333333</v>
      </c>
      <c r="L14" s="49">
        <v>12.05</v>
      </c>
      <c r="M14" s="50">
        <v>44303</v>
      </c>
      <c r="N14" s="49">
        <v>27.800000000000004</v>
      </c>
      <c r="O14" s="51">
        <v>12</v>
      </c>
      <c r="P14" s="49">
        <v>6.0000000000000009</v>
      </c>
      <c r="Q14" s="50">
        <v>44297</v>
      </c>
      <c r="R14" s="49">
        <v>12.707291666666665</v>
      </c>
      <c r="S14" s="49">
        <v>72.879852675859837</v>
      </c>
    </row>
    <row r="15" spans="1:19" x14ac:dyDescent="0.2">
      <c r="A15" s="2" t="s">
        <v>26</v>
      </c>
      <c r="B15" s="49">
        <v>7.003903225806452</v>
      </c>
      <c r="C15" s="49">
        <v>22.863870967741931</v>
      </c>
      <c r="D15" s="49">
        <v>15.074332661290324</v>
      </c>
      <c r="E15" s="49">
        <v>30.29</v>
      </c>
      <c r="F15" s="50">
        <v>44324</v>
      </c>
      <c r="G15" s="49">
        <v>0.19</v>
      </c>
      <c r="H15" s="50">
        <v>44318</v>
      </c>
      <c r="I15" s="49">
        <v>63.116572580645162</v>
      </c>
      <c r="J15" s="49">
        <v>657.6389999999999</v>
      </c>
      <c r="K15" s="49">
        <v>0.98574126344086033</v>
      </c>
      <c r="L15" s="49">
        <v>13.62</v>
      </c>
      <c r="M15" s="50">
        <v>44326</v>
      </c>
      <c r="N15" s="49">
        <v>35.800000000000004</v>
      </c>
      <c r="O15" s="51">
        <v>9</v>
      </c>
      <c r="P15" s="49">
        <v>8.7999999999999989</v>
      </c>
      <c r="Q15" s="50">
        <v>44347</v>
      </c>
      <c r="R15" s="49">
        <v>16.653494623655916</v>
      </c>
      <c r="S15" s="49">
        <v>114.25110046466875</v>
      </c>
    </row>
    <row r="16" spans="1:19" x14ac:dyDescent="0.2">
      <c r="A16" s="2" t="s">
        <v>27</v>
      </c>
      <c r="B16" s="49">
        <v>10.959299999999997</v>
      </c>
      <c r="C16" s="49">
        <v>26.83966666666667</v>
      </c>
      <c r="D16" s="49">
        <v>18.937775694444444</v>
      </c>
      <c r="E16" s="49">
        <v>33.770000000000003</v>
      </c>
      <c r="F16" s="50">
        <v>44361</v>
      </c>
      <c r="G16" s="49">
        <v>5.58</v>
      </c>
      <c r="H16" s="50">
        <v>44352</v>
      </c>
      <c r="I16" s="49">
        <v>67.112555555555559</v>
      </c>
      <c r="J16" s="49">
        <v>705.58</v>
      </c>
      <c r="K16" s="49">
        <v>0.69216111111111112</v>
      </c>
      <c r="L16" s="49">
        <v>11.37</v>
      </c>
      <c r="M16" s="50">
        <v>44365</v>
      </c>
      <c r="N16" s="49">
        <v>59</v>
      </c>
      <c r="O16" s="51">
        <v>13</v>
      </c>
      <c r="P16" s="49">
        <v>17.799999999999997</v>
      </c>
      <c r="Q16" s="50">
        <v>44348</v>
      </c>
      <c r="R16" s="49">
        <v>20.948472222222222</v>
      </c>
      <c r="S16" s="49">
        <v>127.68485619810781</v>
      </c>
    </row>
    <row r="17" spans="1:19" x14ac:dyDescent="0.2">
      <c r="A17" s="2" t="s">
        <v>28</v>
      </c>
      <c r="B17" s="49">
        <v>11.799419354838712</v>
      </c>
      <c r="C17" s="49">
        <v>29.671612903225807</v>
      </c>
      <c r="D17" s="49">
        <v>21.054829973118277</v>
      </c>
      <c r="E17" s="49">
        <v>38.090000000000003</v>
      </c>
      <c r="F17" s="50">
        <v>44399</v>
      </c>
      <c r="G17" s="49">
        <v>6</v>
      </c>
      <c r="H17" s="50">
        <v>44393</v>
      </c>
      <c r="I17" s="49">
        <v>59.066948924731207</v>
      </c>
      <c r="J17" s="49">
        <v>748.91000000000008</v>
      </c>
      <c r="K17" s="49">
        <v>0.7191424731182795</v>
      </c>
      <c r="L17" s="49">
        <v>11.76</v>
      </c>
      <c r="M17" s="50">
        <v>44382</v>
      </c>
      <c r="N17" s="49">
        <v>4</v>
      </c>
      <c r="O17" s="51">
        <v>4</v>
      </c>
      <c r="P17" s="49">
        <v>2</v>
      </c>
      <c r="Q17" s="50">
        <v>44406</v>
      </c>
      <c r="R17" s="49">
        <v>21.952701612903226</v>
      </c>
      <c r="S17" s="49">
        <v>141.06760033946196</v>
      </c>
    </row>
    <row r="18" spans="1:19" x14ac:dyDescent="0.2">
      <c r="A18" s="2" t="s">
        <v>29</v>
      </c>
      <c r="B18" s="49">
        <v>11.835129032258067</v>
      </c>
      <c r="C18" s="49">
        <v>30.3441935483871</v>
      </c>
      <c r="D18" s="49">
        <v>21.166594086021512</v>
      </c>
      <c r="E18" s="49">
        <v>38.020000000000003</v>
      </c>
      <c r="F18" s="50">
        <v>44420</v>
      </c>
      <c r="G18" s="49">
        <v>6.4989999999999997</v>
      </c>
      <c r="H18" s="50">
        <v>44426</v>
      </c>
      <c r="I18" s="49">
        <v>60.965262096774204</v>
      </c>
      <c r="J18" s="49">
        <v>724.36500000000012</v>
      </c>
      <c r="K18" s="49">
        <v>0.63249596774193562</v>
      </c>
      <c r="L18" s="49">
        <v>9.51</v>
      </c>
      <c r="M18" s="50">
        <v>44419</v>
      </c>
      <c r="N18" s="49">
        <v>11.2</v>
      </c>
      <c r="O18" s="51">
        <v>6</v>
      </c>
      <c r="P18" s="49">
        <v>5.0000000000000009</v>
      </c>
      <c r="Q18" s="50">
        <v>44419</v>
      </c>
      <c r="R18" s="49">
        <v>21.658118279569887</v>
      </c>
      <c r="S18" s="49">
        <v>128.95533691342922</v>
      </c>
    </row>
    <row r="19" spans="1:19" x14ac:dyDescent="0.2">
      <c r="A19" s="2" t="s">
        <v>30</v>
      </c>
      <c r="B19" s="49">
        <v>11.279066666666669</v>
      </c>
      <c r="C19" s="49">
        <v>25.216999999999999</v>
      </c>
      <c r="D19" s="49">
        <v>17.730358333333331</v>
      </c>
      <c r="E19" s="49">
        <v>31.38</v>
      </c>
      <c r="F19" s="50">
        <v>44444</v>
      </c>
      <c r="G19" s="49">
        <v>5.7510000000000003</v>
      </c>
      <c r="H19" s="50">
        <v>44458</v>
      </c>
      <c r="I19" s="49">
        <v>76.856145833333343</v>
      </c>
      <c r="J19" s="49">
        <v>455.83799999999997</v>
      </c>
      <c r="K19" s="49">
        <v>0.52685069444444443</v>
      </c>
      <c r="L19" s="49">
        <v>10.58</v>
      </c>
      <c r="M19" s="50">
        <v>44441</v>
      </c>
      <c r="N19" s="49">
        <v>95.2</v>
      </c>
      <c r="O19" s="51">
        <v>13</v>
      </c>
      <c r="P19" s="49">
        <v>32.599999999999994</v>
      </c>
      <c r="Q19" s="50">
        <v>44440</v>
      </c>
      <c r="R19" s="49">
        <v>19.496131944444439</v>
      </c>
      <c r="S19" s="49">
        <v>74.182377874042189</v>
      </c>
    </row>
    <row r="20" spans="1:19" x14ac:dyDescent="0.2">
      <c r="A20" s="2" t="s">
        <v>31</v>
      </c>
      <c r="B20" s="49">
        <v>3.9328709677419353</v>
      </c>
      <c r="C20" s="49">
        <v>21.114193548387103</v>
      </c>
      <c r="D20" s="49">
        <v>12.135106182795701</v>
      </c>
      <c r="E20" s="49">
        <v>27.84</v>
      </c>
      <c r="F20" s="50">
        <v>44489</v>
      </c>
      <c r="G20" s="49">
        <v>-2.319</v>
      </c>
      <c r="H20" s="50">
        <v>44493</v>
      </c>
      <c r="I20" s="49">
        <v>73.734092741935484</v>
      </c>
      <c r="J20" s="49">
        <v>375.21499999999986</v>
      </c>
      <c r="K20" s="49">
        <v>0.54711155913978504</v>
      </c>
      <c r="L20" s="49">
        <v>10.39</v>
      </c>
      <c r="M20" s="50">
        <v>44500</v>
      </c>
      <c r="N20" s="49">
        <v>10.400000000000002</v>
      </c>
      <c r="O20" s="51">
        <v>11</v>
      </c>
      <c r="P20" s="49">
        <v>5.4</v>
      </c>
      <c r="Q20" s="50">
        <v>44472</v>
      </c>
      <c r="R20" s="49">
        <v>13.547815860215056</v>
      </c>
      <c r="S20" s="49">
        <v>46.144130446133843</v>
      </c>
    </row>
    <row r="21" spans="1:19" x14ac:dyDescent="0.2">
      <c r="A21" s="2" t="s">
        <v>32</v>
      </c>
      <c r="B21" s="49">
        <v>2.0964333333333331</v>
      </c>
      <c r="C21" s="49">
        <v>12.376733333333332</v>
      </c>
      <c r="D21" s="49">
        <v>7.3260305555555583</v>
      </c>
      <c r="E21" s="49">
        <v>18.420000000000002</v>
      </c>
      <c r="F21" s="50">
        <v>44512</v>
      </c>
      <c r="G21" s="49">
        <v>-4.7619999999999996</v>
      </c>
      <c r="H21" s="50">
        <v>44519</v>
      </c>
      <c r="I21" s="49">
        <v>76.17543055555555</v>
      </c>
      <c r="J21" s="49">
        <v>205.00000000000003</v>
      </c>
      <c r="K21" s="49">
        <v>1.3030743055555554</v>
      </c>
      <c r="L21" s="49">
        <v>16.170000000000002</v>
      </c>
      <c r="M21" s="50">
        <v>44507</v>
      </c>
      <c r="N21" s="49">
        <v>91.4</v>
      </c>
      <c r="O21" s="51">
        <v>16</v>
      </c>
      <c r="P21" s="49">
        <v>64.600000000000009</v>
      </c>
      <c r="Q21" s="50">
        <v>44523</v>
      </c>
      <c r="R21" s="49">
        <v>8.9789708333333333</v>
      </c>
      <c r="S21" s="49">
        <v>28.114474410636824</v>
      </c>
    </row>
    <row r="22" spans="1:19" ht="13.5" thickBot="1" x14ac:dyDescent="0.25">
      <c r="A22" s="11" t="s">
        <v>33</v>
      </c>
      <c r="B22" s="12">
        <v>1.0371290322580644</v>
      </c>
      <c r="C22" s="12">
        <v>10.93667741935484</v>
      </c>
      <c r="D22" s="12">
        <v>5.5534879032258049</v>
      </c>
      <c r="E22" s="12">
        <v>18.559999999999999</v>
      </c>
      <c r="F22" s="27">
        <v>44924</v>
      </c>
      <c r="G22" s="12">
        <v>-5.2439999999999998</v>
      </c>
      <c r="H22" s="27">
        <v>44912</v>
      </c>
      <c r="I22" s="12">
        <v>84.518568548387108</v>
      </c>
      <c r="J22" s="12">
        <v>156.999</v>
      </c>
      <c r="K22" s="12">
        <v>1.1327325268817203</v>
      </c>
      <c r="L22" s="12">
        <v>12.15</v>
      </c>
      <c r="M22" s="27">
        <v>44923</v>
      </c>
      <c r="N22" s="12">
        <v>14.199999999999996</v>
      </c>
      <c r="O22" s="13">
        <v>20</v>
      </c>
      <c r="P22" s="12">
        <v>4.2000000000000011</v>
      </c>
      <c r="Q22" s="27">
        <v>44900</v>
      </c>
      <c r="R22" s="12">
        <v>7.0235497311827961</v>
      </c>
      <c r="S22" s="12">
        <v>20.485887712364455</v>
      </c>
    </row>
    <row r="23" spans="1:19" ht="13.5" thickTop="1" x14ac:dyDescent="0.2">
      <c r="A23" s="2" t="s">
        <v>45</v>
      </c>
      <c r="B23" s="49">
        <v>5.5768678187403999</v>
      </c>
      <c r="C23" s="49">
        <v>19.863999027137737</v>
      </c>
      <c r="D23" s="49">
        <v>12.656790040695936</v>
      </c>
      <c r="E23" s="49">
        <v>38.090000000000003</v>
      </c>
      <c r="F23" s="50">
        <v>44399</v>
      </c>
      <c r="G23" s="49">
        <v>-11.21</v>
      </c>
      <c r="H23" s="50">
        <v>44207</v>
      </c>
      <c r="I23" s="49">
        <v>71.027575311486586</v>
      </c>
      <c r="J23" s="49">
        <v>5417.1279999999997</v>
      </c>
      <c r="K23" s="49">
        <v>0.88640240162037021</v>
      </c>
      <c r="L23" s="49">
        <v>16.170000000000002</v>
      </c>
      <c r="M23" s="50">
        <v>44507</v>
      </c>
      <c r="N23" s="49">
        <v>414.8</v>
      </c>
      <c r="O23" s="51">
        <v>134</v>
      </c>
      <c r="P23" s="49">
        <v>64.600000000000009</v>
      </c>
      <c r="Q23" s="50">
        <v>44523</v>
      </c>
      <c r="R23" s="49">
        <v>13.776644306835635</v>
      </c>
      <c r="S23" s="49">
        <v>876.7836927704659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-0.89100000000000001</v>
      </c>
      <c r="G28" s="1" t="s">
        <v>17</v>
      </c>
      <c r="H28" s="25">
        <v>44483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-1.163</v>
      </c>
      <c r="G29" s="1" t="s">
        <v>17</v>
      </c>
      <c r="H29" s="25">
        <v>44305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177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8">
        <v>-1</v>
      </c>
      <c r="C34" s="48" t="s">
        <v>40</v>
      </c>
      <c r="D34" s="52">
        <v>0</v>
      </c>
      <c r="E34" s="48" t="s">
        <v>17</v>
      </c>
      <c r="F34" s="8">
        <v>25</v>
      </c>
      <c r="G34" s="1" t="s">
        <v>38</v>
      </c>
      <c r="H34" s="1"/>
      <c r="I34" s="1"/>
      <c r="J34" s="1"/>
    </row>
    <row r="35" spans="1:10" x14ac:dyDescent="0.2">
      <c r="A35" s="1"/>
      <c r="B35" s="48">
        <v>-2.5</v>
      </c>
      <c r="C35" s="48" t="s">
        <v>41</v>
      </c>
      <c r="D35" s="52">
        <v>-1</v>
      </c>
      <c r="E35" s="48" t="s">
        <v>17</v>
      </c>
      <c r="F35" s="8">
        <v>19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5">
        <v>-2.5</v>
      </c>
      <c r="E36" s="1" t="s">
        <v>17</v>
      </c>
      <c r="F36" s="8">
        <v>18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2">
        <v>-5</v>
      </c>
      <c r="E37" s="48" t="s">
        <v>17</v>
      </c>
      <c r="F37" s="8">
        <v>10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48"/>
    <col min="2" max="2" width="6.140625" style="48" customWidth="1"/>
    <col min="3" max="4" width="7.5703125" style="48" bestFit="1" customWidth="1"/>
    <col min="5" max="5" width="6.42578125" style="48" bestFit="1" customWidth="1"/>
    <col min="6" max="6" width="7.5703125" style="48" customWidth="1"/>
    <col min="7" max="7" width="5.7109375" style="48" customWidth="1"/>
    <col min="8" max="8" width="7.5703125" style="48" customWidth="1"/>
    <col min="9" max="9" width="7.5703125" style="48" bestFit="1" customWidth="1"/>
    <col min="10" max="11" width="7.5703125" style="48" customWidth="1"/>
    <col min="12" max="12" width="8.140625" style="48" bestFit="1" customWidth="1"/>
    <col min="13" max="13" width="7.5703125" style="48" bestFit="1" customWidth="1"/>
    <col min="14" max="14" width="5.5703125" style="48" bestFit="1" customWidth="1"/>
    <col min="15" max="15" width="7.7109375" style="48" bestFit="1" customWidth="1"/>
    <col min="16" max="16" width="5.42578125" style="48" bestFit="1" customWidth="1"/>
    <col min="17" max="17" width="7.5703125" style="48" bestFit="1" customWidth="1"/>
    <col min="18" max="18" width="7.5703125" style="48" customWidth="1"/>
    <col min="19" max="19" width="6.5703125" style="48" customWidth="1"/>
    <col min="20" max="16384" width="11.42578125" style="48"/>
  </cols>
  <sheetData>
    <row r="1" spans="1:19" x14ac:dyDescent="0.2">
      <c r="B1" s="2" t="s">
        <v>83</v>
      </c>
    </row>
    <row r="2" spans="1:19" x14ac:dyDescent="0.2">
      <c r="B2" s="2" t="s">
        <v>1</v>
      </c>
    </row>
    <row r="3" spans="1:19" x14ac:dyDescent="0.2">
      <c r="B3" s="2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49">
        <v>-3.5955483870967737</v>
      </c>
      <c r="C11" s="49">
        <v>11.622612903225805</v>
      </c>
      <c r="D11" s="49">
        <v>2.9359086021505383</v>
      </c>
      <c r="E11" s="49">
        <v>17.2</v>
      </c>
      <c r="F11" s="50">
        <v>45295</v>
      </c>
      <c r="G11" s="49">
        <v>-8.56</v>
      </c>
      <c r="H11" s="50">
        <v>45305</v>
      </c>
      <c r="I11" s="49">
        <v>74.943797043010747</v>
      </c>
      <c r="J11" s="49">
        <v>254.30900000000003</v>
      </c>
      <c r="K11" s="49">
        <v>1.0986344086021507</v>
      </c>
      <c r="L11" s="49">
        <v>13.43</v>
      </c>
      <c r="M11" s="50">
        <v>45322</v>
      </c>
      <c r="N11" s="49">
        <v>4.8000000000000007</v>
      </c>
      <c r="O11" s="51">
        <v>10</v>
      </c>
      <c r="P11" s="49">
        <v>2.4</v>
      </c>
      <c r="Q11" s="50">
        <v>45295</v>
      </c>
      <c r="R11" s="49">
        <v>3.6082345430107519</v>
      </c>
      <c r="S11" s="49">
        <v>24.270292069592301</v>
      </c>
    </row>
    <row r="12" spans="1:19" x14ac:dyDescent="0.2">
      <c r="A12" s="2" t="s">
        <v>23</v>
      </c>
      <c r="B12" s="49">
        <v>-2.0924285714285715</v>
      </c>
      <c r="C12" s="49">
        <v>14.644285714285711</v>
      </c>
      <c r="D12" s="49">
        <v>5.9971488095238117</v>
      </c>
      <c r="E12" s="49">
        <v>22.42</v>
      </c>
      <c r="F12" s="50">
        <v>44959</v>
      </c>
      <c r="G12" s="49">
        <v>-6.6609999999999996</v>
      </c>
      <c r="H12" s="50">
        <v>44963</v>
      </c>
      <c r="I12" s="49">
        <v>71.185431547619061</v>
      </c>
      <c r="J12" s="49">
        <v>312.28000000000003</v>
      </c>
      <c r="K12" s="49">
        <v>1.2088467261904761</v>
      </c>
      <c r="L12" s="49">
        <v>12.84</v>
      </c>
      <c r="M12" s="50">
        <v>44958</v>
      </c>
      <c r="N12" s="49">
        <v>1.2</v>
      </c>
      <c r="O12" s="51">
        <v>5</v>
      </c>
      <c r="P12" s="49">
        <v>0.4</v>
      </c>
      <c r="Q12" s="50">
        <v>44969</v>
      </c>
      <c r="R12" s="49">
        <v>5.5637395833333345</v>
      </c>
      <c r="S12" s="49">
        <v>37.914252375278387</v>
      </c>
    </row>
    <row r="13" spans="1:19" x14ac:dyDescent="0.2">
      <c r="A13" s="2" t="s">
        <v>24</v>
      </c>
      <c r="B13" s="49">
        <v>3.2355806451612903</v>
      </c>
      <c r="C13" s="49">
        <v>13.002193548387092</v>
      </c>
      <c r="D13" s="49">
        <v>8.3181538978494611</v>
      </c>
      <c r="E13" s="49">
        <v>18.420000000000002</v>
      </c>
      <c r="F13" s="50">
        <v>44986</v>
      </c>
      <c r="G13" s="49">
        <v>-2.0470000000000002</v>
      </c>
      <c r="H13" s="50">
        <v>44988</v>
      </c>
      <c r="I13" s="49">
        <v>78.012661290322583</v>
      </c>
      <c r="J13" s="49">
        <v>280.91500000000002</v>
      </c>
      <c r="K13" s="49">
        <v>1.2097708333333332</v>
      </c>
      <c r="L13" s="49">
        <v>9.31</v>
      </c>
      <c r="M13" s="50">
        <v>44989</v>
      </c>
      <c r="N13" s="49">
        <v>50.000000000000014</v>
      </c>
      <c r="O13" s="51">
        <v>21</v>
      </c>
      <c r="P13" s="49">
        <v>20.399999999999995</v>
      </c>
      <c r="Q13" s="50">
        <v>44999</v>
      </c>
      <c r="R13" s="49">
        <v>9.1487069892473123</v>
      </c>
      <c r="S13" s="49">
        <v>45.543358855779509</v>
      </c>
    </row>
    <row r="14" spans="1:19" x14ac:dyDescent="0.2">
      <c r="A14" s="2" t="s">
        <v>25</v>
      </c>
      <c r="B14" s="49">
        <v>3.4270666666666667</v>
      </c>
      <c r="C14" s="49">
        <v>17.091999999999999</v>
      </c>
      <c r="D14" s="49">
        <v>10.4017</v>
      </c>
      <c r="E14" s="49">
        <v>23.77</v>
      </c>
      <c r="F14" s="50">
        <v>45033</v>
      </c>
      <c r="G14" s="49">
        <v>-5.6459999999999999</v>
      </c>
      <c r="H14" s="50">
        <v>45020</v>
      </c>
      <c r="I14" s="49">
        <v>70.012083333333337</v>
      </c>
      <c r="J14" s="49">
        <v>533.14499999999987</v>
      </c>
      <c r="K14" s="49">
        <v>1.5705826388888886</v>
      </c>
      <c r="L14" s="49">
        <v>13.13</v>
      </c>
      <c r="M14" s="50">
        <v>45024</v>
      </c>
      <c r="N14" s="49">
        <v>50.199999999999989</v>
      </c>
      <c r="O14" s="51">
        <v>11</v>
      </c>
      <c r="P14" s="49">
        <v>14.399999999999999</v>
      </c>
      <c r="Q14" s="50">
        <v>45043</v>
      </c>
      <c r="R14" s="49">
        <v>11.628719444444442</v>
      </c>
      <c r="S14" s="49">
        <v>84.113927876230747</v>
      </c>
    </row>
    <row r="15" spans="1:19" x14ac:dyDescent="0.2">
      <c r="A15" s="2" t="s">
        <v>26</v>
      </c>
      <c r="B15" s="49">
        <v>8.232161290322578</v>
      </c>
      <c r="C15" s="49">
        <v>25.331612903225807</v>
      </c>
      <c r="D15" s="49">
        <v>17.21107325268817</v>
      </c>
      <c r="E15" s="49">
        <v>32.590000000000003</v>
      </c>
      <c r="F15" s="50">
        <v>45067</v>
      </c>
      <c r="G15" s="49">
        <v>2.9980000000000002</v>
      </c>
      <c r="H15" s="50">
        <v>45051</v>
      </c>
      <c r="I15" s="49">
        <v>63.229798387096764</v>
      </c>
      <c r="J15" s="49">
        <v>722.19099999999992</v>
      </c>
      <c r="K15" s="49">
        <v>1.1618810483870967</v>
      </c>
      <c r="L15" s="49">
        <v>11.66</v>
      </c>
      <c r="M15" s="50">
        <v>45060</v>
      </c>
      <c r="N15" s="49">
        <v>14.800000000000002</v>
      </c>
      <c r="O15" s="51">
        <v>6</v>
      </c>
      <c r="P15" s="49">
        <v>6.200000000000002</v>
      </c>
      <c r="Q15" s="50">
        <v>45049</v>
      </c>
      <c r="R15" s="49">
        <v>17.032197580645164</v>
      </c>
      <c r="S15" s="49">
        <v>130.26771612784117</v>
      </c>
    </row>
    <row r="16" spans="1:19" x14ac:dyDescent="0.2">
      <c r="A16" s="2" t="s">
        <v>27</v>
      </c>
      <c r="B16" s="49">
        <v>12.24216666666667</v>
      </c>
      <c r="C16" s="49">
        <v>30.559333333333331</v>
      </c>
      <c r="D16" s="49">
        <v>21.86965694444444</v>
      </c>
      <c r="E16" s="49">
        <v>39.049999999999997</v>
      </c>
      <c r="F16" s="50">
        <v>45095</v>
      </c>
      <c r="G16" s="49">
        <v>5.3029999999999999</v>
      </c>
      <c r="H16" s="50">
        <v>45105</v>
      </c>
      <c r="I16" s="49">
        <v>51.987180555555554</v>
      </c>
      <c r="J16" s="49">
        <v>744.44600000000003</v>
      </c>
      <c r="K16" s="49">
        <v>0.98502708333333333</v>
      </c>
      <c r="L16" s="49">
        <v>10.39</v>
      </c>
      <c r="M16" s="50">
        <v>45078</v>
      </c>
      <c r="N16" s="49">
        <v>8.1999999999999993</v>
      </c>
      <c r="O16" s="51">
        <v>4</v>
      </c>
      <c r="P16" s="49">
        <v>4.5999999999999996</v>
      </c>
      <c r="Q16" s="50">
        <v>45088</v>
      </c>
      <c r="R16" s="49">
        <v>21.198701388888892</v>
      </c>
      <c r="S16" s="49">
        <v>149.94800507811118</v>
      </c>
    </row>
    <row r="17" spans="1:19" x14ac:dyDescent="0.2">
      <c r="A17" s="2" t="s">
        <v>28</v>
      </c>
      <c r="B17" s="49">
        <v>13.122161290322582</v>
      </c>
      <c r="C17" s="49">
        <v>32.492258064516122</v>
      </c>
      <c r="D17" s="49">
        <v>23.187827284946241</v>
      </c>
      <c r="E17" s="49">
        <v>39.32</v>
      </c>
      <c r="F17" s="50">
        <v>45124</v>
      </c>
      <c r="G17" s="49">
        <v>4.5570000000000004</v>
      </c>
      <c r="H17" s="50">
        <v>45108</v>
      </c>
      <c r="I17" s="49">
        <v>54.267647849462371</v>
      </c>
      <c r="J17" s="49">
        <v>857.41500000000008</v>
      </c>
      <c r="K17" s="49">
        <v>0.82531048387096761</v>
      </c>
      <c r="L17" s="49">
        <v>10.29</v>
      </c>
      <c r="M17" s="50">
        <v>45132</v>
      </c>
      <c r="N17" s="49">
        <v>23.2</v>
      </c>
      <c r="O17" s="51">
        <v>2</v>
      </c>
      <c r="P17" s="49">
        <v>21.8</v>
      </c>
      <c r="Q17" s="50">
        <v>45110</v>
      </c>
      <c r="R17" s="49">
        <v>22.846875000000001</v>
      </c>
      <c r="S17" s="49">
        <v>163.67997864478204</v>
      </c>
    </row>
    <row r="18" spans="1:19" x14ac:dyDescent="0.2">
      <c r="A18" s="2" t="s">
        <v>29</v>
      </c>
      <c r="B18" s="49">
        <v>13.507096774193545</v>
      </c>
      <c r="C18" s="49">
        <v>32.151935483870972</v>
      </c>
      <c r="D18" s="49">
        <v>22.769469086021505</v>
      </c>
      <c r="E18" s="49">
        <v>38</v>
      </c>
      <c r="F18" s="50">
        <v>45150</v>
      </c>
      <c r="G18" s="49">
        <v>8.34</v>
      </c>
      <c r="H18" s="50">
        <v>45157</v>
      </c>
      <c r="I18" s="49">
        <v>59.459684139784947</v>
      </c>
      <c r="J18" s="49">
        <v>693.80399999999975</v>
      </c>
      <c r="K18" s="49">
        <v>0.77408131720430073</v>
      </c>
      <c r="L18" s="49">
        <v>13.52</v>
      </c>
      <c r="M18" s="50">
        <v>45151</v>
      </c>
      <c r="N18" s="49">
        <v>19.2</v>
      </c>
      <c r="O18" s="51">
        <v>8</v>
      </c>
      <c r="P18" s="49">
        <v>6.1999999999999993</v>
      </c>
      <c r="Q18" s="50">
        <v>45167</v>
      </c>
      <c r="R18" s="49">
        <v>22.450477150537626</v>
      </c>
      <c r="S18" s="49">
        <v>134.06720379988275</v>
      </c>
    </row>
    <row r="19" spans="1:19" x14ac:dyDescent="0.2">
      <c r="A19" s="2" t="s">
        <v>30</v>
      </c>
      <c r="B19" s="49">
        <v>9.0134333333333316</v>
      </c>
      <c r="C19" s="49">
        <v>26.445999999999994</v>
      </c>
      <c r="D19" s="49">
        <v>17.667775000000002</v>
      </c>
      <c r="E19" s="49">
        <v>33.799999999999997</v>
      </c>
      <c r="F19" s="50">
        <v>45180</v>
      </c>
      <c r="G19" s="49">
        <v>2.673</v>
      </c>
      <c r="H19" s="50">
        <v>45195</v>
      </c>
      <c r="I19" s="49">
        <v>63.12724305555556</v>
      </c>
      <c r="J19" s="49">
        <v>492.75699999999995</v>
      </c>
      <c r="K19" s="49">
        <v>0.75043125000000011</v>
      </c>
      <c r="L19" s="49">
        <v>10.49</v>
      </c>
      <c r="M19" s="50">
        <v>45181</v>
      </c>
      <c r="N19" s="49">
        <v>13.799999999999997</v>
      </c>
      <c r="O19" s="51">
        <v>11</v>
      </c>
      <c r="P19" s="49">
        <v>9.1999999999999993</v>
      </c>
      <c r="Q19" s="50">
        <v>45182</v>
      </c>
      <c r="R19" s="49">
        <v>18.476055555555554</v>
      </c>
      <c r="S19" s="49">
        <v>84.974969910679675</v>
      </c>
    </row>
    <row r="20" spans="1:19" x14ac:dyDescent="0.2">
      <c r="A20" s="2" t="s">
        <v>31</v>
      </c>
      <c r="B20" s="49">
        <v>8.6066774193548401</v>
      </c>
      <c r="C20" s="49">
        <v>25.244193548387091</v>
      </c>
      <c r="D20" s="49">
        <v>16.325388440860216</v>
      </c>
      <c r="E20" s="49">
        <v>29.72</v>
      </c>
      <c r="F20" s="50">
        <v>45215</v>
      </c>
      <c r="G20" s="49">
        <v>2.395</v>
      </c>
      <c r="H20" s="50">
        <v>45200</v>
      </c>
      <c r="I20" s="49">
        <v>67.080739247311854</v>
      </c>
      <c r="J20" s="49">
        <v>351.36000000000013</v>
      </c>
      <c r="K20" s="49">
        <v>0.81813508064516138</v>
      </c>
      <c r="L20" s="49">
        <v>21.07</v>
      </c>
      <c r="M20" s="50">
        <v>45219</v>
      </c>
      <c r="N20" s="49">
        <v>8.0000000000000018</v>
      </c>
      <c r="O20" s="51">
        <v>9</v>
      </c>
      <c r="P20" s="49">
        <v>3.2</v>
      </c>
      <c r="Q20" s="50">
        <v>45229</v>
      </c>
      <c r="R20" s="49">
        <v>15.664408602150537</v>
      </c>
      <c r="S20" s="49">
        <v>60.198829851478727</v>
      </c>
    </row>
    <row r="21" spans="1:19" x14ac:dyDescent="0.2">
      <c r="A21" s="2" t="s">
        <v>32</v>
      </c>
      <c r="B21" s="49">
        <v>3.3577999999999997</v>
      </c>
      <c r="C21" s="49">
        <v>16.507999999999999</v>
      </c>
      <c r="D21" s="49">
        <v>9.9306305555555543</v>
      </c>
      <c r="E21" s="49">
        <v>21.62</v>
      </c>
      <c r="F21" s="50">
        <v>45243</v>
      </c>
      <c r="G21" s="49">
        <v>-2.7349999999999999</v>
      </c>
      <c r="H21" s="50">
        <v>45257</v>
      </c>
      <c r="I21" s="49">
        <v>77.902708333333322</v>
      </c>
      <c r="J21" s="49">
        <v>190.87</v>
      </c>
      <c r="K21" s="49">
        <v>0.99396874999999996</v>
      </c>
      <c r="L21" s="49">
        <v>13.23</v>
      </c>
      <c r="M21" s="50">
        <v>45251</v>
      </c>
      <c r="N21" s="49">
        <v>35.4</v>
      </c>
      <c r="O21" s="51">
        <v>19</v>
      </c>
      <c r="P21" s="49">
        <v>14.200000000000001</v>
      </c>
      <c r="Q21" s="50">
        <v>45251</v>
      </c>
      <c r="R21" s="49">
        <v>11.133225000000003</v>
      </c>
      <c r="S21" s="49">
        <v>29.585032807930489</v>
      </c>
    </row>
    <row r="22" spans="1:19" ht="13.5" thickBot="1" x14ac:dyDescent="0.25">
      <c r="A22" s="11" t="s">
        <v>33</v>
      </c>
      <c r="B22" s="12">
        <v>2.4992903225806451</v>
      </c>
      <c r="C22" s="12">
        <v>12.869709677419353</v>
      </c>
      <c r="D22" s="12">
        <v>7.6661754032258056</v>
      </c>
      <c r="E22" s="12">
        <v>18.260000000000002</v>
      </c>
      <c r="F22" s="27">
        <v>45291</v>
      </c>
      <c r="G22" s="12">
        <v>-5.0259999999999998</v>
      </c>
      <c r="H22" s="27">
        <v>45264</v>
      </c>
      <c r="I22" s="12">
        <v>83.918252688172046</v>
      </c>
      <c r="J22" s="12">
        <v>150.72299999999998</v>
      </c>
      <c r="K22" s="12">
        <v>1.0676370967741935</v>
      </c>
      <c r="L22" s="12">
        <v>12.15</v>
      </c>
      <c r="M22" s="27">
        <v>45283</v>
      </c>
      <c r="N22" s="12">
        <v>38.20000000000001</v>
      </c>
      <c r="O22" s="13">
        <v>15</v>
      </c>
      <c r="P22" s="12">
        <v>11.399999999999999</v>
      </c>
      <c r="Q22" s="27">
        <v>45268</v>
      </c>
      <c r="R22" s="12">
        <v>8.1465705645161268</v>
      </c>
      <c r="S22" s="12">
        <v>22.120822110480709</v>
      </c>
    </row>
    <row r="23" spans="1:19" ht="13.5" thickTop="1" x14ac:dyDescent="0.2">
      <c r="A23" s="2" t="s">
        <v>45</v>
      </c>
      <c r="B23" s="49">
        <v>5.9629547875064013</v>
      </c>
      <c r="C23" s="49">
        <v>21.497011264720943</v>
      </c>
      <c r="D23" s="49">
        <v>13.69007560643881</v>
      </c>
      <c r="E23" s="49">
        <v>39.32</v>
      </c>
      <c r="F23" s="50">
        <v>44759</v>
      </c>
      <c r="G23" s="49">
        <v>-8.56</v>
      </c>
      <c r="H23" s="50">
        <v>44575</v>
      </c>
      <c r="I23" s="49">
        <v>67.927268955879853</v>
      </c>
      <c r="J23" s="49">
        <v>5584.2149999999992</v>
      </c>
      <c r="K23" s="49">
        <v>1.0386922264358254</v>
      </c>
      <c r="L23" s="49">
        <v>21.07</v>
      </c>
      <c r="M23" s="50">
        <v>44854</v>
      </c>
      <c r="N23" s="49">
        <v>267</v>
      </c>
      <c r="O23" s="51">
        <v>121</v>
      </c>
      <c r="P23" s="49">
        <v>21.8</v>
      </c>
      <c r="Q23" s="50">
        <v>44745</v>
      </c>
      <c r="R23" s="49">
        <v>13.90815928352748</v>
      </c>
      <c r="S23" s="49">
        <v>966.68438950806774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-2.2610000000000001</v>
      </c>
      <c r="G28" s="1" t="s">
        <v>17</v>
      </c>
      <c r="H28" s="25">
        <v>44871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-0.42199999999999999</v>
      </c>
      <c r="G29" s="1" t="s">
        <v>17</v>
      </c>
      <c r="H29" s="25">
        <v>44661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209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48">
        <v>-1</v>
      </c>
      <c r="C34" s="48" t="s">
        <v>40</v>
      </c>
      <c r="D34" s="52">
        <v>0</v>
      </c>
      <c r="E34" s="48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 s="48">
        <v>-2.5</v>
      </c>
      <c r="C35" s="48" t="s">
        <v>41</v>
      </c>
      <c r="D35" s="52">
        <v>-1</v>
      </c>
      <c r="E35" s="48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8">
        <v>-5</v>
      </c>
      <c r="C36" s="8" t="s">
        <v>41</v>
      </c>
      <c r="D36" s="45">
        <v>-2.5</v>
      </c>
      <c r="E36" s="1" t="s">
        <v>17</v>
      </c>
      <c r="F36" s="8">
        <v>22</v>
      </c>
      <c r="G36" s="1" t="s">
        <v>38</v>
      </c>
      <c r="H36" s="1"/>
      <c r="I36" s="1"/>
      <c r="J36" s="1"/>
    </row>
    <row r="37" spans="1:10" x14ac:dyDescent="0.2">
      <c r="A37" s="1"/>
      <c r="C37" s="8" t="s">
        <v>42</v>
      </c>
      <c r="D37" s="52">
        <v>-5</v>
      </c>
      <c r="E37" s="48" t="s">
        <v>17</v>
      </c>
      <c r="F37" s="8">
        <v>19</v>
      </c>
      <c r="G37" s="1" t="s">
        <v>38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workbookViewId="0">
      <selection activeCell="B11" sqref="B11:T23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7.5703125" style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2" width="8.140625" style="1" bestFit="1" customWidth="1"/>
    <col min="13" max="13" width="7.5703125" style="1" bestFit="1" customWidth="1"/>
    <col min="14" max="14" width="5.5703125" style="1" bestFit="1" customWidth="1"/>
    <col min="15" max="15" width="7.7109375" style="1" bestFit="1" customWidth="1"/>
    <col min="16" max="16" width="5.42578125" style="1" bestFit="1" customWidth="1"/>
    <col min="17" max="17" width="7.5703125" style="1" bestFit="1" customWidth="1"/>
    <col min="18" max="18" width="9.42578125" style="1" customWidth="1"/>
    <col min="19" max="19" width="9" style="1" customWidth="1"/>
    <col min="20" max="20" width="6.5703125" style="1" customWidth="1"/>
    <col min="21" max="16384" width="11.42578125" style="1"/>
  </cols>
  <sheetData>
    <row r="1" spans="1:20" x14ac:dyDescent="0.2">
      <c r="B1" s="2" t="s">
        <v>109</v>
      </c>
      <c r="C1" s="57">
        <v>2023</v>
      </c>
    </row>
    <row r="2" spans="1:20" x14ac:dyDescent="0.2">
      <c r="B2" s="2" t="s">
        <v>1</v>
      </c>
    </row>
    <row r="3" spans="1:20" x14ac:dyDescent="0.2">
      <c r="B3" s="2" t="s">
        <v>2</v>
      </c>
    </row>
    <row r="6" spans="1:20" x14ac:dyDescent="0.2">
      <c r="B6" s="2" t="s">
        <v>110</v>
      </c>
      <c r="F6" s="58" t="s">
        <v>111</v>
      </c>
    </row>
    <row r="7" spans="1:20" x14ac:dyDescent="0.2">
      <c r="B7" s="2"/>
      <c r="E7" s="59" t="s">
        <v>112</v>
      </c>
      <c r="F7" s="58" t="s">
        <v>113</v>
      </c>
    </row>
    <row r="9" spans="1:20" x14ac:dyDescent="0.2"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114</v>
      </c>
      <c r="S9" s="5" t="s">
        <v>115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42">
        <v>-1.0288709677419354</v>
      </c>
      <c r="C11" s="42">
        <v>10.888225806451608</v>
      </c>
      <c r="D11" s="42">
        <v>4.5579032258064531</v>
      </c>
      <c r="E11" s="42">
        <v>21.15</v>
      </c>
      <c r="F11" s="43">
        <v>45658</v>
      </c>
      <c r="G11" s="42">
        <v>-7.46</v>
      </c>
      <c r="H11" s="43">
        <v>45687</v>
      </c>
      <c r="I11" s="42">
        <v>74.607483870967741</v>
      </c>
      <c r="J11" s="42">
        <v>204.65700000000004</v>
      </c>
      <c r="K11" s="42">
        <v>1.6634516129032255</v>
      </c>
      <c r="L11" s="42">
        <v>14.11</v>
      </c>
      <c r="M11" s="43">
        <v>45674</v>
      </c>
      <c r="N11" s="42">
        <v>11.200000000000001</v>
      </c>
      <c r="O11" s="44">
        <v>15</v>
      </c>
      <c r="P11" s="42">
        <v>4.2</v>
      </c>
      <c r="Q11" s="43">
        <v>45672</v>
      </c>
      <c r="R11" s="42">
        <v>5.6098387096774198</v>
      </c>
      <c r="S11" s="42">
        <v>7.3743870967741953</v>
      </c>
      <c r="T11" s="42">
        <v>29.099</v>
      </c>
    </row>
    <row r="12" spans="1:20" x14ac:dyDescent="0.2">
      <c r="A12" s="2" t="s">
        <v>23</v>
      </c>
      <c r="B12" s="42">
        <v>-3.4502857142857151</v>
      </c>
      <c r="C12" s="42">
        <v>11.71339285714286</v>
      </c>
      <c r="D12" s="42">
        <v>3.4637142857142851</v>
      </c>
      <c r="E12" s="42">
        <v>19.260000000000002</v>
      </c>
      <c r="F12" s="43">
        <v>45342</v>
      </c>
      <c r="G12" s="42">
        <v>-7.5970000000000004</v>
      </c>
      <c r="H12" s="43">
        <v>45333</v>
      </c>
      <c r="I12" s="42">
        <v>74.780535714285733</v>
      </c>
      <c r="J12" s="42">
        <v>296.40299999999991</v>
      </c>
      <c r="K12" s="42">
        <v>1.0514642857142857</v>
      </c>
      <c r="L12" s="42">
        <v>15.29</v>
      </c>
      <c r="M12" s="43">
        <v>45348</v>
      </c>
      <c r="N12" s="42">
        <v>30.799999999999997</v>
      </c>
      <c r="O12" s="44">
        <v>13</v>
      </c>
      <c r="P12" s="42">
        <v>19.399999999999999</v>
      </c>
      <c r="Q12" s="43">
        <v>45345</v>
      </c>
      <c r="R12" s="42">
        <v>4.4667500000000002</v>
      </c>
      <c r="S12" s="42">
        <v>5.6522500000000013</v>
      </c>
      <c r="T12" s="42">
        <v>31.097999999999999</v>
      </c>
    </row>
    <row r="13" spans="1:20" x14ac:dyDescent="0.2">
      <c r="A13" s="2" t="s">
        <v>24</v>
      </c>
      <c r="B13" s="42">
        <v>3.5508064516129028</v>
      </c>
      <c r="C13" s="42">
        <v>19.119419354838705</v>
      </c>
      <c r="D13" s="42">
        <v>11.509548387096777</v>
      </c>
      <c r="E13" s="42">
        <v>28.3</v>
      </c>
      <c r="F13" s="43">
        <v>45380</v>
      </c>
      <c r="G13" s="42">
        <v>-6.3159999999999998</v>
      </c>
      <c r="H13" s="43">
        <v>45356</v>
      </c>
      <c r="I13" s="42">
        <v>59.841483870967735</v>
      </c>
      <c r="J13" s="42">
        <v>468.01999999999992</v>
      </c>
      <c r="K13" s="42">
        <v>1.6417096774193549</v>
      </c>
      <c r="L13" s="42">
        <v>14.01</v>
      </c>
      <c r="M13" s="43">
        <v>45364</v>
      </c>
      <c r="N13" s="42">
        <v>2.2000000000000002</v>
      </c>
      <c r="O13" s="44">
        <v>4</v>
      </c>
      <c r="P13" s="42">
        <v>1.6</v>
      </c>
      <c r="Q13" s="43">
        <v>45369</v>
      </c>
      <c r="R13" s="42">
        <v>9.5471290322580646</v>
      </c>
      <c r="S13" s="42">
        <v>9.0713870967741936</v>
      </c>
      <c r="T13" s="42">
        <v>85.052999999999997</v>
      </c>
    </row>
    <row r="14" spans="1:20" x14ac:dyDescent="0.2">
      <c r="A14" s="2" t="s">
        <v>25</v>
      </c>
      <c r="B14" s="42">
        <v>3.8597666666666668</v>
      </c>
      <c r="C14" s="42">
        <v>21.704666666666661</v>
      </c>
      <c r="D14" s="42">
        <v>13.158733333333336</v>
      </c>
      <c r="E14" s="42">
        <v>28.63</v>
      </c>
      <c r="F14" s="43">
        <v>45409</v>
      </c>
      <c r="G14" s="42">
        <v>-3.68</v>
      </c>
      <c r="H14" s="43">
        <v>45387</v>
      </c>
      <c r="I14" s="42">
        <v>59.075766666666674</v>
      </c>
      <c r="J14" s="42">
        <v>635.77200000000005</v>
      </c>
      <c r="K14" s="42">
        <v>1.4073666666666667</v>
      </c>
      <c r="L14" s="42">
        <v>12.64</v>
      </c>
      <c r="M14" s="43">
        <v>45403</v>
      </c>
      <c r="N14" s="42">
        <v>15</v>
      </c>
      <c r="O14" s="44">
        <v>7</v>
      </c>
      <c r="P14" s="42">
        <v>4.4000000000000004</v>
      </c>
      <c r="Q14" s="43">
        <v>45394</v>
      </c>
      <c r="R14" s="42">
        <v>13.09243333333333</v>
      </c>
      <c r="S14" s="42">
        <v>12.319033333333334</v>
      </c>
      <c r="T14" s="42">
        <v>105.367</v>
      </c>
    </row>
    <row r="15" spans="1:20" x14ac:dyDescent="0.2">
      <c r="A15" s="2" t="s">
        <v>26</v>
      </c>
      <c r="B15" s="42">
        <v>7.6432903225806434</v>
      </c>
      <c r="C15" s="42">
        <v>22.719354838709673</v>
      </c>
      <c r="D15" s="42">
        <v>15.20477419354839</v>
      </c>
      <c r="E15" s="42">
        <v>29.3</v>
      </c>
      <c r="F15" s="43">
        <v>45415</v>
      </c>
      <c r="G15" s="42">
        <v>2.605</v>
      </c>
      <c r="H15" s="43">
        <v>45414</v>
      </c>
      <c r="I15" s="42">
        <v>58.556322580645158</v>
      </c>
      <c r="J15" s="42">
        <v>701.45200000000011</v>
      </c>
      <c r="K15" s="42">
        <v>1.6242580645161286</v>
      </c>
      <c r="L15" s="42">
        <v>11.86</v>
      </c>
      <c r="M15" s="43">
        <v>45430</v>
      </c>
      <c r="N15" s="42">
        <v>7.8</v>
      </c>
      <c r="O15" s="44">
        <v>6</v>
      </c>
      <c r="P15" s="42">
        <v>4.5999999999999996</v>
      </c>
      <c r="Q15" s="43">
        <v>45435</v>
      </c>
      <c r="R15" s="42">
        <v>16.206451612903223</v>
      </c>
      <c r="S15" s="42">
        <v>15.19993548387097</v>
      </c>
      <c r="T15" s="42">
        <v>128.07699999999997</v>
      </c>
    </row>
    <row r="16" spans="1:20" x14ac:dyDescent="0.2">
      <c r="A16" s="2" t="s">
        <v>27</v>
      </c>
      <c r="B16" s="42">
        <v>13.029666666666666</v>
      </c>
      <c r="C16" s="42">
        <v>27.241</v>
      </c>
      <c r="D16" s="42">
        <v>19.978866666666669</v>
      </c>
      <c r="E16" s="42">
        <v>33.97</v>
      </c>
      <c r="F16" s="43">
        <v>45460</v>
      </c>
      <c r="G16" s="42">
        <v>9.42</v>
      </c>
      <c r="H16" s="43">
        <v>45458</v>
      </c>
      <c r="I16" s="42">
        <v>70.902599999999993</v>
      </c>
      <c r="J16" s="42">
        <v>639.22800000000007</v>
      </c>
      <c r="K16" s="42">
        <v>0.89250000000000007</v>
      </c>
      <c r="L16" s="42">
        <v>9.41</v>
      </c>
      <c r="M16" s="43">
        <v>45472</v>
      </c>
      <c r="N16" s="42">
        <v>126.40000000000002</v>
      </c>
      <c r="O16" s="44">
        <v>14</v>
      </c>
      <c r="P16" s="42">
        <v>48.4</v>
      </c>
      <c r="Q16" s="43">
        <v>45461</v>
      </c>
      <c r="R16" s="42">
        <v>20.258733333333332</v>
      </c>
      <c r="S16" s="42">
        <v>18.770333333333333</v>
      </c>
      <c r="T16" s="42">
        <v>123.63899999999998</v>
      </c>
    </row>
    <row r="17" spans="1:20" x14ac:dyDescent="0.2">
      <c r="A17" s="2" t="s">
        <v>28</v>
      </c>
      <c r="B17" s="42">
        <v>12.851290322580647</v>
      </c>
      <c r="C17" s="42">
        <v>30.739677419354837</v>
      </c>
      <c r="D17" s="42">
        <v>21.789483870967732</v>
      </c>
      <c r="E17" s="42">
        <v>36.71</v>
      </c>
      <c r="F17" s="43">
        <v>45491</v>
      </c>
      <c r="G17" s="42">
        <v>9.36</v>
      </c>
      <c r="H17" s="43">
        <v>45499</v>
      </c>
      <c r="I17" s="42">
        <v>67.101354838709682</v>
      </c>
      <c r="J17" s="42">
        <v>806.41800000000001</v>
      </c>
      <c r="K17" s="42">
        <v>0.89948387096774196</v>
      </c>
      <c r="L17" s="42">
        <v>9.51</v>
      </c>
      <c r="M17" s="43">
        <v>45498</v>
      </c>
      <c r="N17" s="42">
        <v>15.399999999999997</v>
      </c>
      <c r="O17" s="44">
        <v>9</v>
      </c>
      <c r="P17" s="42">
        <v>4.4000000000000004</v>
      </c>
      <c r="Q17" s="43">
        <v>45500</v>
      </c>
      <c r="R17" s="42">
        <v>22.209806451612909</v>
      </c>
      <c r="S17" s="42">
        <v>20.919032258064512</v>
      </c>
      <c r="T17" s="42">
        <v>154.17400000000004</v>
      </c>
    </row>
    <row r="18" spans="1:20" x14ac:dyDescent="0.2">
      <c r="A18" s="2" t="s">
        <v>29</v>
      </c>
      <c r="B18" s="42">
        <v>13.482645161290325</v>
      </c>
      <c r="C18" s="42">
        <v>31.885161290322582</v>
      </c>
      <c r="D18" s="42">
        <v>22.811548387096771</v>
      </c>
      <c r="E18" s="42">
        <v>40.200000000000003</v>
      </c>
      <c r="F18" s="43">
        <v>45528</v>
      </c>
      <c r="G18" s="42">
        <v>6.7960000000000003</v>
      </c>
      <c r="H18" s="43">
        <v>45535</v>
      </c>
      <c r="I18" s="42">
        <v>56.761806451612905</v>
      </c>
      <c r="J18" s="42">
        <v>738.13700000000006</v>
      </c>
      <c r="K18" s="42">
        <v>1.2189354838709676</v>
      </c>
      <c r="L18" s="42">
        <v>11.96</v>
      </c>
      <c r="M18" s="43">
        <v>45531</v>
      </c>
      <c r="N18" s="42">
        <v>6.8</v>
      </c>
      <c r="O18" s="44">
        <v>4</v>
      </c>
      <c r="P18" s="42">
        <v>5</v>
      </c>
      <c r="Q18" s="43">
        <v>45530</v>
      </c>
      <c r="R18" s="42">
        <v>22.054193548387097</v>
      </c>
      <c r="S18" s="42">
        <v>21.13909677419355</v>
      </c>
      <c r="T18" s="42">
        <v>149.29300000000003</v>
      </c>
    </row>
    <row r="19" spans="1:20" x14ac:dyDescent="0.2">
      <c r="A19" s="2" t="s">
        <v>30</v>
      </c>
      <c r="B19" s="42">
        <v>11.517033333333332</v>
      </c>
      <c r="C19" s="42">
        <v>26.644000000000005</v>
      </c>
      <c r="D19" s="42">
        <v>18.730199999999993</v>
      </c>
      <c r="E19" s="42">
        <v>31.94</v>
      </c>
      <c r="F19" s="43">
        <v>45536</v>
      </c>
      <c r="G19" s="42">
        <v>5.5750000000000002</v>
      </c>
      <c r="H19" s="43">
        <v>45559</v>
      </c>
      <c r="I19" s="42">
        <v>76.461333333333343</v>
      </c>
      <c r="J19" s="42">
        <v>476.37800000000004</v>
      </c>
      <c r="K19" s="42">
        <v>0.72273333333333334</v>
      </c>
      <c r="L19" s="42">
        <v>16.559999999999999</v>
      </c>
      <c r="M19" s="43">
        <v>45545</v>
      </c>
      <c r="N19" s="42">
        <v>88.8</v>
      </c>
      <c r="O19" s="44">
        <v>17</v>
      </c>
      <c r="P19" s="42">
        <v>47.4</v>
      </c>
      <c r="Q19" s="43">
        <v>45545</v>
      </c>
      <c r="R19" s="42">
        <v>19.490233333333329</v>
      </c>
      <c r="S19" s="42">
        <v>19.493300000000001</v>
      </c>
      <c r="T19" s="42">
        <v>81.715000000000003</v>
      </c>
    </row>
    <row r="20" spans="1:20" x14ac:dyDescent="0.2">
      <c r="A20" s="2" t="s">
        <v>31</v>
      </c>
      <c r="B20" s="42">
        <v>9.3344516129032264</v>
      </c>
      <c r="C20" s="42">
        <v>23.587741935483869</v>
      </c>
      <c r="D20" s="42">
        <v>16.094290322580648</v>
      </c>
      <c r="E20" s="42">
        <v>31.39</v>
      </c>
      <c r="F20" s="43">
        <v>45567</v>
      </c>
      <c r="G20" s="42">
        <v>3.9510000000000001</v>
      </c>
      <c r="H20" s="43">
        <v>45596</v>
      </c>
      <c r="I20" s="42">
        <v>71.647548387096776</v>
      </c>
      <c r="J20" s="42">
        <v>349.13600000000002</v>
      </c>
      <c r="K20" s="42">
        <v>1.0540967741935483</v>
      </c>
      <c r="L20" s="42">
        <v>15.78</v>
      </c>
      <c r="M20" s="43">
        <v>45585</v>
      </c>
      <c r="N20" s="42">
        <v>40.999999999999993</v>
      </c>
      <c r="O20" s="44">
        <v>14</v>
      </c>
      <c r="P20" s="42">
        <v>11.6</v>
      </c>
      <c r="Q20" s="43">
        <v>45587</v>
      </c>
      <c r="R20" s="42">
        <v>16.1878064516129</v>
      </c>
      <c r="S20" s="42">
        <v>16.790903225806449</v>
      </c>
      <c r="T20" s="42">
        <v>59.751999999999988</v>
      </c>
    </row>
    <row r="21" spans="1:20" x14ac:dyDescent="0.2">
      <c r="A21" s="2" t="s">
        <v>32</v>
      </c>
      <c r="B21" s="42">
        <v>5.0360666666666667</v>
      </c>
      <c r="C21" s="42">
        <v>17.069333333333329</v>
      </c>
      <c r="D21" s="42">
        <v>11.132800000000001</v>
      </c>
      <c r="E21" s="42">
        <v>22.03</v>
      </c>
      <c r="F21" s="43">
        <v>45610</v>
      </c>
      <c r="G21" s="42">
        <v>-6.0439999999999996</v>
      </c>
      <c r="H21" s="43">
        <v>45622</v>
      </c>
      <c r="I21" s="42">
        <v>73.013599999999997</v>
      </c>
      <c r="J21" s="42">
        <v>238.67700000000008</v>
      </c>
      <c r="K21" s="42">
        <v>1.4675666666666667</v>
      </c>
      <c r="L21" s="42">
        <v>16.170000000000002</v>
      </c>
      <c r="M21" s="43">
        <v>45600</v>
      </c>
      <c r="N21" s="42">
        <v>18.2</v>
      </c>
      <c r="O21" s="44">
        <v>11</v>
      </c>
      <c r="P21" s="42">
        <v>6.2</v>
      </c>
      <c r="Q21" s="43">
        <v>45598</v>
      </c>
      <c r="R21" s="42">
        <v>11.622399999999999</v>
      </c>
      <c r="S21" s="42">
        <v>12.973433333333338</v>
      </c>
      <c r="T21" s="42">
        <v>36.662999999999997</v>
      </c>
    </row>
    <row r="22" spans="1:20" ht="13.5" thickBot="1" x14ac:dyDescent="0.25">
      <c r="A22" s="11" t="s">
        <v>33</v>
      </c>
      <c r="B22" s="12">
        <v>-0.31709677419354854</v>
      </c>
      <c r="C22" s="12">
        <v>12.726483870967742</v>
      </c>
      <c r="D22" s="12">
        <v>6.0276451612903239</v>
      </c>
      <c r="E22" s="12">
        <v>18.940000000000001</v>
      </c>
      <c r="F22" s="27">
        <v>45636</v>
      </c>
      <c r="G22" s="12">
        <v>-8.07</v>
      </c>
      <c r="H22" s="27">
        <v>45653</v>
      </c>
      <c r="I22" s="12">
        <v>76.828451612903251</v>
      </c>
      <c r="J22" s="12">
        <v>186.97899999999998</v>
      </c>
      <c r="K22" s="12">
        <v>1.201677419354839</v>
      </c>
      <c r="L22" s="12">
        <v>12.64</v>
      </c>
      <c r="M22" s="27">
        <v>45646</v>
      </c>
      <c r="N22" s="12">
        <v>14.599999999999994</v>
      </c>
      <c r="O22" s="13">
        <v>13</v>
      </c>
      <c r="P22" s="12">
        <v>7</v>
      </c>
      <c r="Q22" s="27">
        <v>45627</v>
      </c>
      <c r="R22" s="12">
        <v>7.158999999999998</v>
      </c>
      <c r="S22" s="12">
        <v>9.0352580645161282</v>
      </c>
      <c r="T22" s="12">
        <v>22.922999999999998</v>
      </c>
    </row>
    <row r="23" spans="1:20" ht="13.5" thickTop="1" x14ac:dyDescent="0.2">
      <c r="A23" s="2" t="s">
        <v>45</v>
      </c>
      <c r="B23" s="42">
        <v>6.2923969790066563</v>
      </c>
      <c r="C23" s="42">
        <v>21.336538114439325</v>
      </c>
      <c r="D23" s="42">
        <v>13.704958986175114</v>
      </c>
      <c r="E23" s="42">
        <v>40.200000000000003</v>
      </c>
      <c r="F23" s="43">
        <v>45162</v>
      </c>
      <c r="G23" s="42">
        <v>-8.07</v>
      </c>
      <c r="H23" s="43">
        <v>45287</v>
      </c>
      <c r="I23" s="42">
        <v>68.298190610599065</v>
      </c>
      <c r="J23" s="42">
        <v>5741.2570000000005</v>
      </c>
      <c r="K23" s="42">
        <v>1.2371036546338967</v>
      </c>
      <c r="L23" s="42">
        <v>16.559999999999999</v>
      </c>
      <c r="M23" s="43">
        <v>45179</v>
      </c>
      <c r="N23" s="42">
        <v>378.20000000000005</v>
      </c>
      <c r="O23" s="44">
        <v>127</v>
      </c>
      <c r="P23" s="42">
        <v>48.4</v>
      </c>
      <c r="Q23" s="43">
        <v>45095</v>
      </c>
      <c r="R23" s="42">
        <v>13.99206465053763</v>
      </c>
      <c r="S23" s="42">
        <v>14.061529166666668</v>
      </c>
      <c r="T23" s="42">
        <v>1006.8530000000001</v>
      </c>
    </row>
    <row r="26" spans="1:20" x14ac:dyDescent="0.2">
      <c r="A26" s="18" t="s">
        <v>34</v>
      </c>
      <c r="B26" s="18"/>
      <c r="C26" s="18"/>
    </row>
    <row r="28" spans="1:20" x14ac:dyDescent="0.2">
      <c r="B28" s="1" t="s">
        <v>35</v>
      </c>
      <c r="F28" s="1">
        <v>-0.502</v>
      </c>
      <c r="G28" s="1" t="s">
        <v>17</v>
      </c>
      <c r="H28" s="25">
        <v>45237</v>
      </c>
      <c r="I28" s="19"/>
    </row>
    <row r="29" spans="1:20" x14ac:dyDescent="0.2">
      <c r="B29" s="1" t="s">
        <v>36</v>
      </c>
      <c r="F29" s="1">
        <v>-1.113</v>
      </c>
      <c r="G29" s="1" t="s">
        <v>17</v>
      </c>
      <c r="H29" s="25">
        <v>45029</v>
      </c>
      <c r="I29" s="19"/>
    </row>
    <row r="30" spans="1:20" x14ac:dyDescent="0.2">
      <c r="B30" s="1" t="s">
        <v>37</v>
      </c>
      <c r="F30" s="9">
        <v>207</v>
      </c>
      <c r="G30" s="1" t="s">
        <v>38</v>
      </c>
    </row>
    <row r="32" spans="1:20" x14ac:dyDescent="0.2">
      <c r="A32" s="18" t="s">
        <v>39</v>
      </c>
      <c r="B32" s="18"/>
      <c r="C32" s="18"/>
      <c r="D32" s="18"/>
      <c r="E32" s="18"/>
      <c r="F32" s="18"/>
      <c r="G32" s="18"/>
      <c r="H32" s="18"/>
    </row>
    <row r="34" spans="2:7" x14ac:dyDescent="0.2">
      <c r="B34" s="1">
        <v>-1</v>
      </c>
      <c r="C34" s="1" t="s">
        <v>40</v>
      </c>
      <c r="D34" s="45">
        <v>0</v>
      </c>
      <c r="E34" s="1" t="s">
        <v>17</v>
      </c>
      <c r="F34" s="8">
        <v>11</v>
      </c>
      <c r="G34" s="1" t="s">
        <v>38</v>
      </c>
    </row>
    <row r="35" spans="2:7" x14ac:dyDescent="0.2">
      <c r="B35" s="1">
        <v>-2.5</v>
      </c>
      <c r="C35" s="1" t="s">
        <v>41</v>
      </c>
      <c r="D35" s="45">
        <v>-1</v>
      </c>
      <c r="E35" s="1" t="s">
        <v>17</v>
      </c>
      <c r="F35" s="8">
        <v>23</v>
      </c>
      <c r="G35" s="1" t="s">
        <v>38</v>
      </c>
    </row>
    <row r="36" spans="2:7" x14ac:dyDescent="0.2">
      <c r="B36" s="8">
        <v>-5</v>
      </c>
      <c r="C36" s="8" t="s">
        <v>41</v>
      </c>
      <c r="D36" s="45">
        <v>-2.5</v>
      </c>
      <c r="E36" s="1" t="s">
        <v>17</v>
      </c>
      <c r="F36" s="8">
        <v>25</v>
      </c>
      <c r="G36" s="1" t="s">
        <v>38</v>
      </c>
    </row>
    <row r="37" spans="2:7" x14ac:dyDescent="0.2">
      <c r="C37" s="8" t="s">
        <v>42</v>
      </c>
      <c r="D37" s="45">
        <v>-5</v>
      </c>
      <c r="E37" s="1" t="s">
        <v>17</v>
      </c>
      <c r="F37" s="8">
        <v>22</v>
      </c>
      <c r="G37" s="1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65</v>
      </c>
    </row>
    <row r="7" spans="1:19" x14ac:dyDescent="0.2">
      <c r="B7" s="2" t="s">
        <v>66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-0.60741935483870957</v>
      </c>
      <c r="C11" s="10">
        <v>8.388064516129031</v>
      </c>
      <c r="D11" s="10">
        <v>3.6677419354838712</v>
      </c>
      <c r="E11" s="10">
        <v>14.05</v>
      </c>
      <c r="F11" s="26">
        <v>42023</v>
      </c>
      <c r="G11" s="10">
        <v>-8.67</v>
      </c>
      <c r="H11" s="26">
        <v>42033</v>
      </c>
      <c r="I11" s="10">
        <v>83.768064516129002</v>
      </c>
      <c r="J11" s="10">
        <v>188.38</v>
      </c>
      <c r="K11" s="10">
        <v>1.2332258064516128</v>
      </c>
      <c r="L11" s="10">
        <v>11.35</v>
      </c>
      <c r="M11" s="26">
        <v>42007</v>
      </c>
      <c r="N11" s="10">
        <v>27.4</v>
      </c>
      <c r="O11" s="24">
        <v>14</v>
      </c>
      <c r="P11" s="10">
        <v>12</v>
      </c>
      <c r="Q11" s="26">
        <v>42013</v>
      </c>
      <c r="R11" s="10">
        <v>4.3983870967741936</v>
      </c>
      <c r="S11" s="10">
        <v>20.875015624065856</v>
      </c>
    </row>
    <row r="12" spans="1:19" x14ac:dyDescent="0.2">
      <c r="A12" s="2" t="s">
        <v>23</v>
      </c>
      <c r="B12" s="10">
        <v>-1.8639285714285709</v>
      </c>
      <c r="C12" s="10">
        <v>11.249642857142856</v>
      </c>
      <c r="D12" s="10">
        <v>4.3835714285714298</v>
      </c>
      <c r="E12" s="10">
        <v>18.62</v>
      </c>
      <c r="F12" s="26">
        <v>41683</v>
      </c>
      <c r="G12" s="10">
        <v>-6.41</v>
      </c>
      <c r="H12" s="26">
        <v>41675</v>
      </c>
      <c r="I12" s="10">
        <v>69.03857142857143</v>
      </c>
      <c r="J12" s="10">
        <v>295.76</v>
      </c>
      <c r="K12" s="10">
        <v>1.7089285714285716</v>
      </c>
      <c r="L12" s="10">
        <v>16.09</v>
      </c>
      <c r="M12" s="26">
        <v>41689</v>
      </c>
      <c r="N12" s="10">
        <v>25.8</v>
      </c>
      <c r="O12" s="24">
        <v>9</v>
      </c>
      <c r="P12" s="10">
        <v>19.399999999999999</v>
      </c>
      <c r="Q12" s="26">
        <v>41696</v>
      </c>
      <c r="R12" s="10">
        <v>4.2878571428571419</v>
      </c>
      <c r="S12" s="10">
        <v>38.799108884851094</v>
      </c>
    </row>
    <row r="13" spans="1:19" x14ac:dyDescent="0.2">
      <c r="A13" s="2" t="s">
        <v>24</v>
      </c>
      <c r="B13" s="10">
        <v>4.8751612903225814</v>
      </c>
      <c r="C13" s="10">
        <v>17.134516129032257</v>
      </c>
      <c r="D13" s="10">
        <v>10.815806451612904</v>
      </c>
      <c r="E13" s="10">
        <v>27.12</v>
      </c>
      <c r="F13" s="26">
        <v>41724</v>
      </c>
      <c r="G13" s="10">
        <v>-2.96</v>
      </c>
      <c r="H13" s="26">
        <v>41699</v>
      </c>
      <c r="I13" s="10">
        <v>63.896774193548396</v>
      </c>
      <c r="J13" s="10">
        <v>430.81</v>
      </c>
      <c r="K13" s="10">
        <v>1.9916129032258065</v>
      </c>
      <c r="L13" s="10">
        <v>16.05</v>
      </c>
      <c r="M13" s="26">
        <v>41703</v>
      </c>
      <c r="N13" s="10">
        <v>11.8</v>
      </c>
      <c r="O13" s="24">
        <v>10</v>
      </c>
      <c r="P13" s="10">
        <v>5.4</v>
      </c>
      <c r="Q13" s="26">
        <v>41725</v>
      </c>
      <c r="R13" s="10">
        <v>9.4335483870967742</v>
      </c>
      <c r="S13" s="10">
        <v>77.172598975318834</v>
      </c>
    </row>
    <row r="14" spans="1:19" x14ac:dyDescent="0.2">
      <c r="A14" s="2" t="s">
        <v>25</v>
      </c>
      <c r="B14" s="10">
        <v>4.8836666666666675</v>
      </c>
      <c r="C14" s="10">
        <v>18.768333333333331</v>
      </c>
      <c r="D14" s="10">
        <v>12.021333333333335</v>
      </c>
      <c r="E14" s="10">
        <v>23.34</v>
      </c>
      <c r="F14" s="26">
        <v>41750</v>
      </c>
      <c r="G14" s="10">
        <v>-1.56</v>
      </c>
      <c r="H14" s="26">
        <v>41741</v>
      </c>
      <c r="I14" s="10">
        <v>67.888999999999982</v>
      </c>
      <c r="J14" s="10">
        <v>564.79999999999995</v>
      </c>
      <c r="K14" s="10">
        <v>1.6290000000000002</v>
      </c>
      <c r="L14" s="10">
        <v>12.01</v>
      </c>
      <c r="M14" s="26">
        <v>41757</v>
      </c>
      <c r="N14" s="10">
        <v>29.2</v>
      </c>
      <c r="O14" s="24">
        <v>7</v>
      </c>
      <c r="P14" s="10">
        <v>17.8</v>
      </c>
      <c r="Q14" s="26">
        <v>41751</v>
      </c>
      <c r="R14" s="10">
        <v>13.352666666666666</v>
      </c>
      <c r="S14" s="10">
        <v>92.320951970755743</v>
      </c>
    </row>
    <row r="15" spans="1:19" x14ac:dyDescent="0.2">
      <c r="A15" s="2" t="s">
        <v>26</v>
      </c>
      <c r="B15" s="10">
        <v>8.816129032258063</v>
      </c>
      <c r="C15" s="10">
        <v>23.846774193548388</v>
      </c>
      <c r="D15" s="10">
        <v>16.434516129032257</v>
      </c>
      <c r="E15" s="10">
        <v>33.96</v>
      </c>
      <c r="F15" s="26">
        <v>41776</v>
      </c>
      <c r="G15" s="10">
        <v>1.1100000000000001</v>
      </c>
      <c r="H15" s="26">
        <v>41783</v>
      </c>
      <c r="I15" s="10">
        <v>63.27322580645162</v>
      </c>
      <c r="J15" s="10">
        <v>719.46</v>
      </c>
      <c r="K15" s="10">
        <v>1.3861290322580642</v>
      </c>
      <c r="L15" s="10">
        <v>11.29</v>
      </c>
      <c r="M15" s="26">
        <v>41789</v>
      </c>
      <c r="N15" s="10">
        <v>29.4</v>
      </c>
      <c r="O15" s="24">
        <v>8</v>
      </c>
      <c r="P15" s="10">
        <v>16</v>
      </c>
      <c r="Q15" s="26">
        <v>41770</v>
      </c>
      <c r="R15" s="10">
        <v>17.878387096774194</v>
      </c>
      <c r="S15" s="10">
        <v>131.13366619219511</v>
      </c>
    </row>
    <row r="16" spans="1:19" x14ac:dyDescent="0.2">
      <c r="A16" s="2" t="s">
        <v>27</v>
      </c>
      <c r="B16" s="10">
        <v>11.976666666666667</v>
      </c>
      <c r="C16" s="10">
        <v>27.649000000000001</v>
      </c>
      <c r="D16" s="10">
        <v>19.891000000000002</v>
      </c>
      <c r="E16" s="10">
        <v>31.63</v>
      </c>
      <c r="F16" s="26">
        <v>41798</v>
      </c>
      <c r="G16" s="10">
        <v>2.37</v>
      </c>
      <c r="H16" s="26">
        <v>41791</v>
      </c>
      <c r="I16" s="10">
        <v>61.452999999999989</v>
      </c>
      <c r="J16" s="10">
        <v>742.87</v>
      </c>
      <c r="K16" s="10">
        <v>1.2396666666666667</v>
      </c>
      <c r="L16" s="10">
        <v>12.07</v>
      </c>
      <c r="M16" s="26">
        <v>41792</v>
      </c>
      <c r="N16" s="10">
        <v>56.2</v>
      </c>
      <c r="O16" s="24">
        <v>13</v>
      </c>
      <c r="P16" s="10">
        <v>18.399999999999999</v>
      </c>
      <c r="Q16" s="26">
        <v>41814</v>
      </c>
      <c r="R16" s="10">
        <v>19.712333333333337</v>
      </c>
      <c r="S16" s="10">
        <v>144.52962221538871</v>
      </c>
    </row>
    <row r="17" spans="1:19" x14ac:dyDescent="0.2">
      <c r="A17" s="2" t="s">
        <v>28</v>
      </c>
      <c r="B17" s="10">
        <v>15.182580645161291</v>
      </c>
      <c r="C17" s="10">
        <v>31.548709677419357</v>
      </c>
      <c r="D17" s="10">
        <v>23.338064516129034</v>
      </c>
      <c r="E17" s="10">
        <v>36.729999999999997</v>
      </c>
      <c r="F17" s="26">
        <v>41830</v>
      </c>
      <c r="G17" s="10">
        <v>10.210000000000001</v>
      </c>
      <c r="H17" s="26">
        <v>41827</v>
      </c>
      <c r="I17" s="10">
        <v>61.631935483870976</v>
      </c>
      <c r="J17" s="10">
        <v>775.05</v>
      </c>
      <c r="K17" s="10">
        <v>0.94290322580645136</v>
      </c>
      <c r="L17" s="10">
        <v>17.149999999999999</v>
      </c>
      <c r="M17" s="26">
        <v>41839</v>
      </c>
      <c r="N17" s="10">
        <v>26.6</v>
      </c>
      <c r="O17" s="24">
        <v>6</v>
      </c>
      <c r="P17" s="10">
        <v>24</v>
      </c>
      <c r="Q17" s="26">
        <v>41839</v>
      </c>
      <c r="R17" s="10">
        <v>22.825806451612902</v>
      </c>
      <c r="S17" s="10">
        <v>155.58517401810883</v>
      </c>
    </row>
    <row r="18" spans="1:19" x14ac:dyDescent="0.2">
      <c r="A18" s="2" t="s">
        <v>29</v>
      </c>
      <c r="B18" s="10">
        <v>11.21548387096774</v>
      </c>
      <c r="C18" s="10">
        <v>26.551935483870967</v>
      </c>
      <c r="D18" s="10">
        <v>19.212903225806453</v>
      </c>
      <c r="E18" s="10">
        <v>31.09</v>
      </c>
      <c r="F18" s="26">
        <v>41874</v>
      </c>
      <c r="G18" s="10">
        <v>6.22</v>
      </c>
      <c r="H18" s="26">
        <v>41882</v>
      </c>
      <c r="I18" s="10">
        <v>59.41419354838709</v>
      </c>
      <c r="J18" s="10">
        <v>721.68</v>
      </c>
      <c r="K18" s="10">
        <v>1.5451612903225804</v>
      </c>
      <c r="L18" s="10">
        <v>9.66</v>
      </c>
      <c r="M18" s="26">
        <v>41859</v>
      </c>
      <c r="N18" s="10">
        <v>3.6</v>
      </c>
      <c r="O18" s="24">
        <v>3</v>
      </c>
      <c r="P18" s="10">
        <v>1.6</v>
      </c>
      <c r="Q18" s="26">
        <v>41868</v>
      </c>
      <c r="R18" s="10">
        <v>20.646774193548392</v>
      </c>
      <c r="S18" s="10">
        <v>139.59191640420349</v>
      </c>
    </row>
    <row r="19" spans="1:19" x14ac:dyDescent="0.2">
      <c r="A19" s="2" t="s">
        <v>30</v>
      </c>
      <c r="B19" s="10">
        <v>11.390666666666668</v>
      </c>
      <c r="C19" s="10">
        <v>26.423333333333332</v>
      </c>
      <c r="D19" s="10">
        <v>18.651</v>
      </c>
      <c r="E19" s="10">
        <v>34.729999999999997</v>
      </c>
      <c r="F19" s="26">
        <v>41887</v>
      </c>
      <c r="G19" s="10">
        <v>5.76</v>
      </c>
      <c r="H19" s="26">
        <v>41909</v>
      </c>
      <c r="I19" s="10">
        <v>67.575000000000003</v>
      </c>
      <c r="J19" s="10">
        <v>476.01</v>
      </c>
      <c r="K19" s="10">
        <v>0.77966666666666695</v>
      </c>
      <c r="L19" s="10">
        <v>8.27</v>
      </c>
      <c r="M19" s="26">
        <v>41903</v>
      </c>
      <c r="N19" s="10">
        <v>71.599999999999994</v>
      </c>
      <c r="O19" s="24">
        <v>10</v>
      </c>
      <c r="P19" s="10">
        <v>24.2</v>
      </c>
      <c r="Q19" s="26">
        <v>41903</v>
      </c>
      <c r="R19" s="10">
        <v>18.746666666666666</v>
      </c>
      <c r="S19" s="10">
        <v>84.129037218251085</v>
      </c>
    </row>
    <row r="20" spans="1:19" x14ac:dyDescent="0.2">
      <c r="A20" s="2" t="s">
        <v>31</v>
      </c>
      <c r="B20" s="10">
        <v>9.6064516129032267</v>
      </c>
      <c r="C20" s="10">
        <v>22.348387096774193</v>
      </c>
      <c r="D20" s="10">
        <v>15.797096774193548</v>
      </c>
      <c r="E20" s="10">
        <v>29.77</v>
      </c>
      <c r="F20" s="26">
        <v>41914</v>
      </c>
      <c r="G20" s="10">
        <v>3.83</v>
      </c>
      <c r="H20" s="26">
        <v>41925</v>
      </c>
      <c r="I20" s="10">
        <v>72.576129032258081</v>
      </c>
      <c r="J20" s="10">
        <v>340.2</v>
      </c>
      <c r="K20" s="10">
        <v>0.8293548387096773</v>
      </c>
      <c r="L20" s="10">
        <v>9.5500000000000007</v>
      </c>
      <c r="M20" s="26">
        <v>41938</v>
      </c>
      <c r="N20" s="10">
        <v>19.600000000000001</v>
      </c>
      <c r="O20" s="24">
        <v>11</v>
      </c>
      <c r="P20" s="10">
        <v>6.4</v>
      </c>
      <c r="Q20" s="26">
        <v>41929</v>
      </c>
      <c r="R20" s="10">
        <v>15.857419354838708</v>
      </c>
      <c r="S20" s="10">
        <v>53.230046290787236</v>
      </c>
    </row>
    <row r="21" spans="1:19" x14ac:dyDescent="0.2">
      <c r="A21" s="2" t="s">
        <v>32</v>
      </c>
      <c r="B21" s="10">
        <v>6.2246666666666659</v>
      </c>
      <c r="C21" s="10">
        <v>16.344000000000001</v>
      </c>
      <c r="D21" s="10">
        <v>10.973666666666665</v>
      </c>
      <c r="E21" s="10">
        <v>22.68</v>
      </c>
      <c r="F21" s="26">
        <v>41953</v>
      </c>
      <c r="G21" s="10">
        <v>-3.15</v>
      </c>
      <c r="H21" s="26">
        <v>41973</v>
      </c>
      <c r="I21" s="10">
        <v>77.414333333333346</v>
      </c>
      <c r="J21" s="10">
        <v>212.36</v>
      </c>
      <c r="K21" s="10">
        <v>0.92333333333333334</v>
      </c>
      <c r="L21" s="10">
        <v>9.84</v>
      </c>
      <c r="M21" s="26">
        <v>41966</v>
      </c>
      <c r="N21" s="10">
        <v>27.2</v>
      </c>
      <c r="O21" s="24">
        <v>14</v>
      </c>
      <c r="P21" s="10">
        <v>9.6</v>
      </c>
      <c r="Q21" s="26">
        <v>41947</v>
      </c>
      <c r="R21" s="10">
        <v>12.251333333333331</v>
      </c>
      <c r="S21" s="10">
        <v>27.997208579487463</v>
      </c>
    </row>
    <row r="22" spans="1:19" ht="13.5" thickBot="1" x14ac:dyDescent="0.25">
      <c r="A22" s="11" t="s">
        <v>33</v>
      </c>
      <c r="B22" s="12">
        <v>-2.8051612903225811</v>
      </c>
      <c r="C22" s="12">
        <v>10.088709677419354</v>
      </c>
      <c r="D22" s="12">
        <v>3.2022580645161289</v>
      </c>
      <c r="E22" s="12">
        <v>19.84</v>
      </c>
      <c r="F22" s="27">
        <v>41977</v>
      </c>
      <c r="G22" s="12">
        <v>-8.48</v>
      </c>
      <c r="H22" s="27">
        <v>42002</v>
      </c>
      <c r="I22" s="12">
        <v>77.585806451612896</v>
      </c>
      <c r="J22" s="12">
        <v>197.44</v>
      </c>
      <c r="K22" s="12">
        <v>1.0416129032258064</v>
      </c>
      <c r="L22" s="12">
        <v>10.62</v>
      </c>
      <c r="M22" s="27">
        <v>41976</v>
      </c>
      <c r="N22" s="12">
        <v>5.6</v>
      </c>
      <c r="O22" s="13">
        <v>12</v>
      </c>
      <c r="P22" s="12">
        <v>1.4</v>
      </c>
      <c r="Q22" s="27">
        <v>41978</v>
      </c>
      <c r="R22" s="12">
        <v>5.5641935483870952</v>
      </c>
      <c r="S22" s="12">
        <v>19.815743511190124</v>
      </c>
    </row>
    <row r="23" spans="1:19" ht="13.5" thickTop="1" x14ac:dyDescent="0.2">
      <c r="A23" s="2" t="s">
        <v>45</v>
      </c>
      <c r="B23" s="10">
        <v>6.5745803251408077</v>
      </c>
      <c r="C23" s="10">
        <v>20.028450524833588</v>
      </c>
      <c r="D23" s="10">
        <v>13.199079877112139</v>
      </c>
      <c r="E23" s="10">
        <v>36.729999999999997</v>
      </c>
      <c r="F23" s="26">
        <v>38908</v>
      </c>
      <c r="G23" s="10">
        <v>-8.67</v>
      </c>
      <c r="H23" s="26">
        <v>38746</v>
      </c>
      <c r="I23" s="10">
        <v>68.793002816180248</v>
      </c>
      <c r="J23" s="10">
        <v>5664.82</v>
      </c>
      <c r="K23" s="10">
        <v>1.2708829365079366</v>
      </c>
      <c r="L23" s="10">
        <v>17.149999999999999</v>
      </c>
      <c r="M23" s="26">
        <v>38917</v>
      </c>
      <c r="N23" s="10">
        <v>334</v>
      </c>
      <c r="O23" s="24">
        <v>117</v>
      </c>
      <c r="P23" s="10">
        <v>24.2</v>
      </c>
      <c r="Q23" s="26">
        <v>38981</v>
      </c>
      <c r="R23" s="10">
        <v>13.746281105990782</v>
      </c>
      <c r="S23" s="10">
        <v>985.18008988460349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-0.09</v>
      </c>
      <c r="G28" s="1" t="s">
        <v>17</v>
      </c>
      <c r="H28" s="25">
        <v>39036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-0.43</v>
      </c>
      <c r="G29" s="1" t="s">
        <v>17</v>
      </c>
      <c r="H29" s="25">
        <v>38826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209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11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12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21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26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109</v>
      </c>
      <c r="C1" s="60">
        <v>2024</v>
      </c>
    </row>
    <row r="2" spans="1:20" x14ac:dyDescent="0.2">
      <c r="B2" s="2" t="s">
        <v>1</v>
      </c>
    </row>
    <row r="3" spans="1:20" x14ac:dyDescent="0.2">
      <c r="B3" s="3" t="s">
        <v>2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110</v>
      </c>
      <c r="F6" s="61" t="s">
        <v>111</v>
      </c>
    </row>
    <row r="7" spans="1:20" x14ac:dyDescent="0.2">
      <c r="B7" s="2"/>
      <c r="E7" s="59" t="s">
        <v>112</v>
      </c>
      <c r="F7" s="61" t="s">
        <v>116</v>
      </c>
    </row>
    <row r="9" spans="1:20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114</v>
      </c>
      <c r="S9" s="5" t="s">
        <v>115</v>
      </c>
      <c r="T9" s="5" t="s">
        <v>16</v>
      </c>
    </row>
    <row r="10" spans="1:20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17</v>
      </c>
      <c r="T10" s="7" t="s">
        <v>21</v>
      </c>
    </row>
    <row r="11" spans="1:20" x14ac:dyDescent="0.2">
      <c r="A11" s="2" t="s">
        <v>22</v>
      </c>
      <c r="B11" s="60">
        <v>0</v>
      </c>
      <c r="C11" s="60">
        <v>12.2</v>
      </c>
      <c r="D11" s="60">
        <v>5.5</v>
      </c>
      <c r="E11" s="60">
        <v>21.5</v>
      </c>
      <c r="F11" s="60" t="s">
        <v>117</v>
      </c>
      <c r="G11" s="60">
        <v>-9.5</v>
      </c>
      <c r="H11" s="60" t="s">
        <v>118</v>
      </c>
      <c r="I11" s="60">
        <v>81.2</v>
      </c>
      <c r="J11" s="60">
        <v>186.3</v>
      </c>
      <c r="K11" s="60">
        <v>1</v>
      </c>
      <c r="L11" s="60">
        <v>12.6</v>
      </c>
      <c r="M11" s="60" t="s">
        <v>119</v>
      </c>
      <c r="N11" s="60">
        <v>27.8</v>
      </c>
      <c r="O11" s="60">
        <v>18</v>
      </c>
      <c r="P11" s="60">
        <v>6.4</v>
      </c>
      <c r="Q11" s="60" t="s">
        <v>120</v>
      </c>
      <c r="R11" s="60">
        <v>6.3</v>
      </c>
      <c r="S11" s="60">
        <v>7.4</v>
      </c>
      <c r="T11" s="60">
        <v>24.6</v>
      </c>
    </row>
    <row r="12" spans="1:20" x14ac:dyDescent="0.2">
      <c r="A12" s="2" t="s">
        <v>23</v>
      </c>
      <c r="B12" s="60">
        <v>2.1</v>
      </c>
      <c r="C12" s="60">
        <v>15.7</v>
      </c>
      <c r="D12" s="60">
        <v>8.6</v>
      </c>
      <c r="E12" s="60">
        <v>19.8</v>
      </c>
      <c r="F12" s="60" t="s">
        <v>121</v>
      </c>
      <c r="G12" s="60">
        <v>-2.9</v>
      </c>
      <c r="H12" s="60" t="s">
        <v>122</v>
      </c>
      <c r="I12" s="60">
        <v>70.400000000000006</v>
      </c>
      <c r="J12" s="60">
        <v>288.39999999999998</v>
      </c>
      <c r="K12" s="60">
        <v>1.8</v>
      </c>
      <c r="L12" s="60">
        <v>14.3</v>
      </c>
      <c r="M12" s="60" t="s">
        <v>123</v>
      </c>
      <c r="N12" s="60">
        <v>23</v>
      </c>
      <c r="O12" s="60">
        <v>12</v>
      </c>
      <c r="P12" s="60">
        <v>6.8</v>
      </c>
      <c r="Q12" s="60" t="s">
        <v>124</v>
      </c>
      <c r="R12" s="60">
        <v>8</v>
      </c>
      <c r="S12" s="60">
        <v>8.6</v>
      </c>
      <c r="T12" s="60">
        <v>47.6</v>
      </c>
    </row>
    <row r="13" spans="1:20" x14ac:dyDescent="0.2">
      <c r="A13" s="2" t="s">
        <v>24</v>
      </c>
      <c r="B13" s="60">
        <v>2.6</v>
      </c>
      <c r="C13" s="60">
        <v>16.899999999999999</v>
      </c>
      <c r="D13" s="60">
        <v>9.9</v>
      </c>
      <c r="E13" s="60">
        <v>25.2</v>
      </c>
      <c r="F13" s="60" t="s">
        <v>125</v>
      </c>
      <c r="G13" s="60">
        <v>-4</v>
      </c>
      <c r="H13" s="60" t="s">
        <v>126</v>
      </c>
      <c r="I13" s="60">
        <v>70.2</v>
      </c>
      <c r="J13" s="60">
        <v>441.4</v>
      </c>
      <c r="K13" s="60">
        <v>1.7</v>
      </c>
      <c r="L13" s="60">
        <v>17.399999999999999</v>
      </c>
      <c r="M13" s="60" t="s">
        <v>127</v>
      </c>
      <c r="N13" s="60">
        <v>33.6</v>
      </c>
      <c r="O13" s="60">
        <v>17</v>
      </c>
      <c r="P13" s="60">
        <v>7.6</v>
      </c>
      <c r="Q13" s="60" t="s">
        <v>128</v>
      </c>
      <c r="R13" s="60">
        <v>10</v>
      </c>
      <c r="S13" s="60">
        <v>10.1</v>
      </c>
      <c r="T13" s="60">
        <v>70.400000000000006</v>
      </c>
    </row>
    <row r="14" spans="1:20" x14ac:dyDescent="0.2">
      <c r="A14" s="2" t="s">
        <v>25</v>
      </c>
      <c r="B14" s="60">
        <v>4.3</v>
      </c>
      <c r="C14" s="60">
        <v>19.600000000000001</v>
      </c>
      <c r="D14" s="60">
        <v>12.2</v>
      </c>
      <c r="E14" s="60">
        <v>29</v>
      </c>
      <c r="F14" s="60" t="s">
        <v>129</v>
      </c>
      <c r="G14" s="60">
        <v>-1.2</v>
      </c>
      <c r="H14" s="60" t="s">
        <v>130</v>
      </c>
      <c r="I14" s="60">
        <v>59.4</v>
      </c>
      <c r="J14" s="60">
        <v>613.20000000000005</v>
      </c>
      <c r="K14" s="60">
        <v>1.7</v>
      </c>
      <c r="L14" s="60">
        <v>15.4</v>
      </c>
      <c r="M14" s="60" t="s">
        <v>131</v>
      </c>
      <c r="N14" s="60">
        <v>9.4</v>
      </c>
      <c r="O14" s="60">
        <v>7</v>
      </c>
      <c r="P14" s="60">
        <v>4</v>
      </c>
      <c r="Q14" s="60" t="s">
        <v>131</v>
      </c>
      <c r="R14" s="60">
        <v>12.6</v>
      </c>
      <c r="S14" s="60">
        <v>12.4</v>
      </c>
      <c r="T14" s="60">
        <v>103.4</v>
      </c>
    </row>
    <row r="15" spans="1:20" ht="12.75" customHeight="1" x14ac:dyDescent="0.2">
      <c r="A15" s="2" t="s">
        <v>26</v>
      </c>
      <c r="B15" s="60">
        <v>6.8</v>
      </c>
      <c r="C15" s="60">
        <v>21.7</v>
      </c>
      <c r="D15" s="60">
        <v>14.4</v>
      </c>
      <c r="E15" s="60">
        <v>29.6</v>
      </c>
      <c r="F15" s="60" t="s">
        <v>132</v>
      </c>
      <c r="G15" s="60">
        <v>-0.4</v>
      </c>
      <c r="H15" s="60" t="s">
        <v>133</v>
      </c>
      <c r="I15" s="60">
        <v>67.400000000000006</v>
      </c>
      <c r="J15" s="60">
        <v>663.2</v>
      </c>
      <c r="K15" s="60">
        <v>1.3</v>
      </c>
      <c r="L15" s="60">
        <v>10.6</v>
      </c>
      <c r="M15" s="60" t="s">
        <v>134</v>
      </c>
      <c r="N15" s="60">
        <v>64.2</v>
      </c>
      <c r="O15" s="60">
        <v>14</v>
      </c>
      <c r="P15" s="60">
        <v>21.8</v>
      </c>
      <c r="Q15" s="60" t="s">
        <v>135</v>
      </c>
      <c r="R15" s="60">
        <v>15.5</v>
      </c>
      <c r="S15" s="60">
        <v>14.8</v>
      </c>
      <c r="T15" s="60">
        <v>116.9</v>
      </c>
    </row>
    <row r="16" spans="1:20" x14ac:dyDescent="0.2">
      <c r="A16" s="2" t="s">
        <v>27</v>
      </c>
      <c r="B16" s="60">
        <v>11.2</v>
      </c>
      <c r="C16" s="60">
        <v>26.7</v>
      </c>
      <c r="D16" s="60">
        <v>19.100000000000001</v>
      </c>
      <c r="E16" s="60">
        <v>34.1</v>
      </c>
      <c r="F16" s="60" t="s">
        <v>136</v>
      </c>
      <c r="G16" s="60">
        <v>4.8</v>
      </c>
      <c r="H16" s="60" t="s">
        <v>137</v>
      </c>
      <c r="I16" s="60">
        <v>63.2</v>
      </c>
      <c r="J16" s="60">
        <v>727.7</v>
      </c>
      <c r="K16" s="60">
        <v>1.3</v>
      </c>
      <c r="L16" s="60">
        <v>12.9</v>
      </c>
      <c r="M16" s="60" t="s">
        <v>138</v>
      </c>
      <c r="N16" s="60">
        <v>72</v>
      </c>
      <c r="O16" s="60">
        <v>9</v>
      </c>
      <c r="P16" s="60">
        <v>31</v>
      </c>
      <c r="Q16" s="60" t="s">
        <v>139</v>
      </c>
      <c r="R16" s="60">
        <v>19.2</v>
      </c>
      <c r="S16" s="60">
        <v>17.899999999999999</v>
      </c>
      <c r="T16" s="60">
        <v>140</v>
      </c>
    </row>
    <row r="17" spans="1:20" x14ac:dyDescent="0.2">
      <c r="A17" s="2" t="s">
        <v>28</v>
      </c>
      <c r="B17" s="60">
        <v>13.2</v>
      </c>
      <c r="C17" s="60">
        <v>31.5</v>
      </c>
      <c r="D17" s="60">
        <v>22.7</v>
      </c>
      <c r="E17" s="60">
        <v>37</v>
      </c>
      <c r="F17" s="60" t="s">
        <v>140</v>
      </c>
      <c r="G17" s="60">
        <v>7.4</v>
      </c>
      <c r="H17" s="60" t="s">
        <v>141</v>
      </c>
      <c r="I17" s="60">
        <v>59.6</v>
      </c>
      <c r="J17" s="60">
        <v>810.3</v>
      </c>
      <c r="K17" s="60">
        <v>1.3</v>
      </c>
      <c r="L17" s="60">
        <v>11.9</v>
      </c>
      <c r="M17" s="60" t="s">
        <v>142</v>
      </c>
      <c r="N17" s="60">
        <v>8.4</v>
      </c>
      <c r="O17" s="60">
        <v>3</v>
      </c>
      <c r="P17" s="60">
        <v>3.8</v>
      </c>
      <c r="Q17" s="60" t="s">
        <v>142</v>
      </c>
      <c r="R17" s="60">
        <v>21.8</v>
      </c>
      <c r="S17" s="60">
        <v>20.5</v>
      </c>
      <c r="T17" s="60">
        <v>167.5</v>
      </c>
    </row>
    <row r="18" spans="1:20" x14ac:dyDescent="0.2">
      <c r="A18" s="2" t="s">
        <v>29</v>
      </c>
      <c r="B18" s="60">
        <v>13.8</v>
      </c>
      <c r="C18" s="60">
        <v>30.8</v>
      </c>
      <c r="D18" s="60">
        <v>22.4</v>
      </c>
      <c r="E18" s="60">
        <v>38.700000000000003</v>
      </c>
      <c r="F18" s="60" t="s">
        <v>143</v>
      </c>
      <c r="G18" s="60">
        <v>9</v>
      </c>
      <c r="H18" s="60" t="s">
        <v>144</v>
      </c>
      <c r="I18" s="60">
        <v>63.2</v>
      </c>
      <c r="J18" s="60">
        <v>697.5</v>
      </c>
      <c r="K18" s="60">
        <v>1.2</v>
      </c>
      <c r="L18" s="60">
        <v>12.9</v>
      </c>
      <c r="M18" s="60" t="s">
        <v>145</v>
      </c>
      <c r="N18" s="60">
        <v>49.6</v>
      </c>
      <c r="O18" s="60">
        <v>7</v>
      </c>
      <c r="P18" s="60">
        <v>21.6</v>
      </c>
      <c r="Q18" s="60" t="s">
        <v>146</v>
      </c>
      <c r="R18" s="60">
        <v>21.8</v>
      </c>
      <c r="S18" s="60">
        <v>21</v>
      </c>
      <c r="T18" s="60">
        <v>142.30000000000001</v>
      </c>
    </row>
    <row r="19" spans="1:20" x14ac:dyDescent="0.2">
      <c r="A19" s="2" t="s">
        <v>30</v>
      </c>
      <c r="B19" s="60">
        <v>9.4</v>
      </c>
      <c r="C19" s="60">
        <v>22.4</v>
      </c>
      <c r="D19" s="60">
        <v>15.9</v>
      </c>
      <c r="E19" s="60">
        <v>28.2</v>
      </c>
      <c r="F19" s="60" t="s">
        <v>147</v>
      </c>
      <c r="G19" s="60">
        <v>2.4</v>
      </c>
      <c r="H19" s="60" t="s">
        <v>148</v>
      </c>
      <c r="I19" s="60">
        <v>75.400000000000006</v>
      </c>
      <c r="J19" s="60">
        <v>459.9</v>
      </c>
      <c r="K19" s="60">
        <v>1.1000000000000001</v>
      </c>
      <c r="L19" s="60">
        <v>12.1</v>
      </c>
      <c r="M19" s="60" t="s">
        <v>149</v>
      </c>
      <c r="N19" s="60">
        <v>76.400000000000006</v>
      </c>
      <c r="O19" s="60">
        <v>13</v>
      </c>
      <c r="P19" s="60">
        <v>21.4</v>
      </c>
      <c r="Q19" s="60" t="s">
        <v>150</v>
      </c>
      <c r="R19" s="60">
        <v>18</v>
      </c>
      <c r="S19" s="60">
        <v>18.399999999999999</v>
      </c>
      <c r="T19" s="60">
        <v>77.400000000000006</v>
      </c>
    </row>
    <row r="20" spans="1:20" x14ac:dyDescent="0.2">
      <c r="A20" s="2" t="s">
        <v>31</v>
      </c>
      <c r="B20" s="60">
        <v>9</v>
      </c>
      <c r="C20" s="60">
        <v>19.8</v>
      </c>
      <c r="D20" s="60">
        <v>14.1</v>
      </c>
      <c r="E20" s="60">
        <v>25.5</v>
      </c>
      <c r="F20" s="60" t="s">
        <v>151</v>
      </c>
      <c r="G20" s="60">
        <v>2.9</v>
      </c>
      <c r="H20" s="60" t="s">
        <v>152</v>
      </c>
      <c r="I20" s="60">
        <v>83.3</v>
      </c>
      <c r="J20" s="60">
        <v>277.3</v>
      </c>
      <c r="K20" s="60">
        <v>0.9</v>
      </c>
      <c r="L20" s="60">
        <v>13.5</v>
      </c>
      <c r="M20" s="60" t="s">
        <v>153</v>
      </c>
      <c r="N20" s="60">
        <v>97.8</v>
      </c>
      <c r="O20" s="60">
        <v>21</v>
      </c>
      <c r="P20" s="60">
        <v>40.200000000000003</v>
      </c>
      <c r="Q20" s="60" t="s">
        <v>154</v>
      </c>
      <c r="R20" s="60">
        <v>15.4</v>
      </c>
      <c r="S20" s="60">
        <v>16</v>
      </c>
      <c r="T20" s="60">
        <v>45.5</v>
      </c>
    </row>
    <row r="21" spans="1:20" x14ac:dyDescent="0.2">
      <c r="A21" s="2" t="s">
        <v>32</v>
      </c>
      <c r="B21" s="60">
        <v>3.6</v>
      </c>
      <c r="C21" s="60">
        <v>16.2</v>
      </c>
      <c r="D21" s="60">
        <v>9.6</v>
      </c>
      <c r="E21" s="60">
        <v>20.100000000000001</v>
      </c>
      <c r="F21" s="60" t="s">
        <v>155</v>
      </c>
      <c r="G21" s="60">
        <v>-2</v>
      </c>
      <c r="H21" s="60" t="s">
        <v>156</v>
      </c>
      <c r="I21" s="60">
        <v>86.6</v>
      </c>
      <c r="J21" s="60">
        <v>223.9</v>
      </c>
      <c r="K21" s="60">
        <v>1</v>
      </c>
      <c r="L21" s="60">
        <v>13.6</v>
      </c>
      <c r="M21" s="60" t="s">
        <v>157</v>
      </c>
      <c r="N21" s="60">
        <v>12.6</v>
      </c>
      <c r="O21" s="60">
        <v>17</v>
      </c>
      <c r="P21" s="60">
        <v>2.8</v>
      </c>
      <c r="Q21" s="60" t="s">
        <v>158</v>
      </c>
      <c r="R21" s="60">
        <v>11.8</v>
      </c>
      <c r="S21" s="60">
        <v>13.1</v>
      </c>
      <c r="T21" s="60">
        <v>25.8</v>
      </c>
    </row>
    <row r="22" spans="1:20" ht="13.5" thickBot="1" x14ac:dyDescent="0.25">
      <c r="A22" s="11" t="s">
        <v>33</v>
      </c>
      <c r="B22" s="60">
        <v>0.3</v>
      </c>
      <c r="C22" s="60">
        <v>11.1</v>
      </c>
      <c r="D22" s="60">
        <v>5.4</v>
      </c>
      <c r="E22" s="60">
        <v>19</v>
      </c>
      <c r="F22" s="60" t="s">
        <v>159</v>
      </c>
      <c r="G22" s="60">
        <v>-6.2</v>
      </c>
      <c r="H22" s="60" t="s">
        <v>160</v>
      </c>
      <c r="I22" s="60">
        <v>85.1</v>
      </c>
      <c r="J22" s="60">
        <v>169.8</v>
      </c>
      <c r="K22" s="60">
        <v>1.2</v>
      </c>
      <c r="L22" s="60">
        <v>14.9</v>
      </c>
      <c r="M22" s="60" t="s">
        <v>161</v>
      </c>
      <c r="N22" s="60">
        <v>13.4</v>
      </c>
      <c r="O22" s="60">
        <v>17</v>
      </c>
      <c r="P22" s="60">
        <v>2.8</v>
      </c>
      <c r="Q22" s="60" t="s">
        <v>162</v>
      </c>
      <c r="R22" s="60">
        <v>7.8</v>
      </c>
      <c r="S22" s="60">
        <v>9.4</v>
      </c>
      <c r="T22" s="60">
        <v>19.7</v>
      </c>
    </row>
    <row r="23" spans="1:20" ht="13.5" thickTop="1" x14ac:dyDescent="0.2">
      <c r="A23" s="62" t="s">
        <v>45</v>
      </c>
      <c r="B23" s="63">
        <v>6.4</v>
      </c>
      <c r="C23" s="63">
        <v>20.399999999999999</v>
      </c>
      <c r="D23" s="63">
        <v>13.3</v>
      </c>
      <c r="E23" s="63">
        <v>38.700000000000003</v>
      </c>
      <c r="F23" s="63" t="s">
        <v>143</v>
      </c>
      <c r="G23" s="63">
        <v>-9.5</v>
      </c>
      <c r="H23" s="63" t="s">
        <v>118</v>
      </c>
      <c r="I23" s="63">
        <v>72.099999999999994</v>
      </c>
      <c r="J23" s="63">
        <v>5558.9</v>
      </c>
      <c r="K23" s="63">
        <v>1.3</v>
      </c>
      <c r="L23" s="63">
        <v>17.399999999999999</v>
      </c>
      <c r="M23" s="63" t="s">
        <v>127</v>
      </c>
      <c r="N23" s="63">
        <v>488.2</v>
      </c>
      <c r="O23" s="63">
        <v>155</v>
      </c>
      <c r="P23" s="63">
        <v>40.200000000000003</v>
      </c>
      <c r="Q23" s="63" t="s">
        <v>154</v>
      </c>
      <c r="R23" s="63">
        <v>14</v>
      </c>
      <c r="S23" s="63">
        <v>14.1</v>
      </c>
      <c r="T23" s="63">
        <v>981.1</v>
      </c>
    </row>
    <row r="26" spans="1:20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35</v>
      </c>
      <c r="C28" s="1"/>
      <c r="D28" s="1"/>
      <c r="F28" s="1">
        <v>-1.1060000000000001</v>
      </c>
      <c r="G28" s="1" t="s">
        <v>17</v>
      </c>
      <c r="H28" s="25">
        <v>45623</v>
      </c>
      <c r="I28" s="19"/>
      <c r="J28" s="1"/>
    </row>
    <row r="29" spans="1:20" x14ac:dyDescent="0.2">
      <c r="A29" s="1"/>
      <c r="B29" s="1" t="s">
        <v>36</v>
      </c>
      <c r="C29" s="1"/>
      <c r="D29" s="1"/>
      <c r="F29" s="1">
        <v>-0.434</v>
      </c>
      <c r="G29" s="1" t="s">
        <v>17</v>
      </c>
      <c r="H29" s="25">
        <v>45414</v>
      </c>
      <c r="I29" s="19"/>
      <c r="J29" s="1"/>
    </row>
    <row r="30" spans="1:20" x14ac:dyDescent="0.2">
      <c r="A30" s="1"/>
      <c r="B30" s="1" t="s">
        <v>37</v>
      </c>
      <c r="C30" s="1"/>
      <c r="D30" s="1"/>
      <c r="F30" s="9">
        <v>208</v>
      </c>
      <c r="G30" s="1" t="s">
        <v>38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15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6</v>
      </c>
      <c r="G37" s="1" t="s">
        <v>38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tabSelected="1" zoomScaleNormal="100" workbookViewId="0"/>
  </sheetViews>
  <sheetFormatPr baseColWidth="10" defaultRowHeight="12.75" x14ac:dyDescent="0.2"/>
  <cols>
    <col min="2" max="2" width="6.42578125" customWidth="1"/>
    <col min="3" max="3" width="8.42578125" customWidth="1"/>
    <col min="4" max="4" width="6.140625" bestFit="1" customWidth="1"/>
    <col min="5" max="5" width="6.28515625" bestFit="1" customWidth="1"/>
    <col min="6" max="6" width="5.42578125" bestFit="1" customWidth="1"/>
    <col min="7" max="7" width="5.28515625" bestFit="1" customWidth="1"/>
    <col min="8" max="8" width="6.5703125" bestFit="1" customWidth="1"/>
    <col min="9" max="9" width="7.5703125" bestFit="1" customWidth="1"/>
    <col min="10" max="10" width="5.85546875" bestFit="1" customWidth="1"/>
    <col min="11" max="11" width="6" customWidth="1"/>
    <col min="12" max="12" width="9.140625" customWidth="1"/>
    <col min="13" max="13" width="5.28515625" bestFit="1" customWidth="1"/>
    <col min="14" max="14" width="7.5703125" bestFit="1" customWidth="1"/>
    <col min="15" max="15" width="5.5703125" bestFit="1" customWidth="1"/>
    <col min="16" max="16" width="5.85546875" bestFit="1" customWidth="1"/>
    <col min="17" max="17" width="5.28515625" bestFit="1" customWidth="1"/>
    <col min="18" max="18" width="6.85546875" customWidth="1"/>
    <col min="19" max="19" width="5.28515625" bestFit="1" customWidth="1"/>
    <col min="20" max="20" width="7.28515625" customWidth="1"/>
    <col min="21" max="23" width="5.28515625" customWidth="1"/>
    <col min="24" max="24" width="5.85546875" bestFit="1" customWidth="1"/>
    <col min="25" max="25" width="9.85546875" customWidth="1"/>
  </cols>
  <sheetData>
    <row r="1" spans="1:26" x14ac:dyDescent="0.2">
      <c r="A1" s="1"/>
      <c r="B1" s="2" t="s">
        <v>61</v>
      </c>
      <c r="C1" s="2">
        <v>2006</v>
      </c>
      <c r="D1" s="2" t="s">
        <v>62</v>
      </c>
      <c r="E1" s="36">
        <v>2024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/>
      <c r="B2" s="2" t="s">
        <v>1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B3" s="3" t="s">
        <v>2</v>
      </c>
      <c r="C3" s="3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"/>
      <c r="B6" s="2" t="s">
        <v>43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3" t="s">
        <v>73</v>
      </c>
    </row>
    <row r="7" spans="1:26" x14ac:dyDescent="0.2">
      <c r="A7" s="2"/>
      <c r="B7" s="2" t="s">
        <v>50</v>
      </c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  <c r="P7" s="2"/>
      <c r="Q7" s="1"/>
      <c r="R7" s="1"/>
      <c r="S7" s="1"/>
      <c r="T7" s="1"/>
      <c r="U7" s="1"/>
      <c r="V7" s="1"/>
      <c r="W7" s="1"/>
      <c r="X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  <c r="X8" s="1"/>
    </row>
    <row r="9" spans="1:26" x14ac:dyDescent="0.2">
      <c r="A9" s="1"/>
      <c r="B9" s="5" t="s">
        <v>3</v>
      </c>
      <c r="C9" s="5"/>
      <c r="D9" s="5" t="s">
        <v>4</v>
      </c>
      <c r="E9" s="5"/>
      <c r="F9" s="5" t="s">
        <v>5</v>
      </c>
      <c r="G9" s="28"/>
      <c r="H9" s="29" t="s">
        <v>6</v>
      </c>
      <c r="I9" s="29" t="s">
        <v>8</v>
      </c>
      <c r="J9" s="5" t="s">
        <v>9</v>
      </c>
      <c r="K9" s="5"/>
      <c r="L9" s="5" t="s">
        <v>10</v>
      </c>
      <c r="M9" s="5"/>
      <c r="N9" s="5" t="s">
        <v>11</v>
      </c>
      <c r="O9" s="5"/>
      <c r="P9" s="5" t="s">
        <v>13</v>
      </c>
      <c r="Q9" s="5"/>
      <c r="R9" s="5" t="s">
        <v>69</v>
      </c>
      <c r="S9" s="5"/>
      <c r="T9" s="41" t="s">
        <v>70</v>
      </c>
      <c r="U9" s="5"/>
      <c r="V9" s="5" t="s">
        <v>16</v>
      </c>
      <c r="W9" s="1"/>
      <c r="X9" s="1"/>
      <c r="Y9" s="29" t="s">
        <v>74</v>
      </c>
      <c r="Z9" s="29" t="s">
        <v>75</v>
      </c>
    </row>
    <row r="10" spans="1:26" x14ac:dyDescent="0.2">
      <c r="A10" s="6"/>
      <c r="B10" s="7" t="s">
        <v>17</v>
      </c>
      <c r="C10" s="30" t="s">
        <v>48</v>
      </c>
      <c r="D10" s="7" t="s">
        <v>17</v>
      </c>
      <c r="E10" s="30" t="s">
        <v>48</v>
      </c>
      <c r="F10" s="7" t="s">
        <v>17</v>
      </c>
      <c r="G10" s="30" t="s">
        <v>48</v>
      </c>
      <c r="H10" s="31" t="s">
        <v>49</v>
      </c>
      <c r="I10" s="31" t="s">
        <v>49</v>
      </c>
      <c r="J10" s="7" t="s">
        <v>18</v>
      </c>
      <c r="K10" s="30" t="s">
        <v>48</v>
      </c>
      <c r="L10" s="7" t="s">
        <v>19</v>
      </c>
      <c r="M10" s="30" t="s">
        <v>48</v>
      </c>
      <c r="N10" s="7" t="s">
        <v>20</v>
      </c>
      <c r="O10" s="30" t="s">
        <v>48</v>
      </c>
      <c r="P10" s="7" t="s">
        <v>21</v>
      </c>
      <c r="Q10" s="30" t="s">
        <v>48</v>
      </c>
      <c r="R10" s="30"/>
      <c r="S10" s="30" t="s">
        <v>48</v>
      </c>
      <c r="T10" s="7" t="s">
        <v>17</v>
      </c>
      <c r="U10" s="30" t="s">
        <v>48</v>
      </c>
      <c r="V10" s="7" t="s">
        <v>21</v>
      </c>
      <c r="W10" s="30" t="s">
        <v>48</v>
      </c>
      <c r="X10" s="1"/>
      <c r="Y10" s="46" t="s">
        <v>76</v>
      </c>
      <c r="Z10" s="46" t="s">
        <v>76</v>
      </c>
    </row>
    <row r="11" spans="1:26" x14ac:dyDescent="0.2">
      <c r="A11" s="2" t="s">
        <v>22</v>
      </c>
      <c r="B11" s="4">
        <f>AVERAGE('2006:2024'!B11)</f>
        <v>-0.75063327674023761</v>
      </c>
      <c r="C11" s="32">
        <f>STDEV('2006:2024'!B11)/SQRT(1+E$1-C$1)</f>
        <v>0.33900560576311556</v>
      </c>
      <c r="D11" s="4">
        <f>AVERAGE('2006:2024'!C11)</f>
        <v>11.146419354838708</v>
      </c>
      <c r="E11" s="32">
        <f>STDEV('2006:2024'!C11)/SQRT(1+E$1-C$1)</f>
        <v>0.30014987351529754</v>
      </c>
      <c r="F11" s="4">
        <f>AVERAGE('2006:2024'!D11)</f>
        <v>4.917600275891342</v>
      </c>
      <c r="G11" s="32">
        <f>STDEV('2006:2024'!D11)/SQRT(1+E$1-C$1)</f>
        <v>0.27811742212540108</v>
      </c>
      <c r="H11" s="4">
        <f>MAX('2006:2024'!E11)</f>
        <v>21.5</v>
      </c>
      <c r="I11" s="4">
        <f>MIN('2006:2024'!G11)</f>
        <v>-11.21</v>
      </c>
      <c r="J11" s="4">
        <f>AVERAGE('2006:2024'!I11)</f>
        <v>77.221273203169218</v>
      </c>
      <c r="K11" s="32">
        <f>STDEV('2006:2024'!I11)/SQRT(1+E$1-C$1)</f>
        <v>0.92509286135007407</v>
      </c>
      <c r="L11" s="4">
        <f>AVERAGE('2006:2024'!J11)</f>
        <v>208.28347368421055</v>
      </c>
      <c r="M11" s="32">
        <f>STDEV('2006:2024'!J11)/SQRT(1+E$1-C$1)</f>
        <v>5.1542328192826918</v>
      </c>
      <c r="N11" s="4">
        <f>AVERAGE('2006:2024'!K11)</f>
        <v>1.1970385941969137</v>
      </c>
      <c r="O11" s="33">
        <f>STDEV('2006:2024'!K11)/SQRT(1+E$1-C$1)</f>
        <v>4.5997598031095106E-2</v>
      </c>
      <c r="P11" s="4">
        <f>AVERAGE('2006:2024'!N11)</f>
        <v>26.400000000000002</v>
      </c>
      <c r="Q11" s="32">
        <f>STDEV('2006:2024'!N11)/SQRT(1+E$1-C$1)</f>
        <v>4.1701248806801745</v>
      </c>
      <c r="R11" s="4">
        <f>AVERAGE('2009:2024'!O11)</f>
        <v>14.625</v>
      </c>
      <c r="S11" s="32">
        <f>STDEV('2009:2024'!O11)/SQRT(1+$E$1-$C$1)</f>
        <v>0.695221787153807</v>
      </c>
      <c r="T11" s="4">
        <f>AVERAGE('2006:2024'!R11)</f>
        <v>5.2724981253537067</v>
      </c>
      <c r="U11" s="32">
        <f>STDEV('2009:2024'!R11)/SQRT(1+$E$1-$C$1)</f>
        <v>0.25992639970663967</v>
      </c>
      <c r="V11" s="4">
        <f>AVERAGE('2006:2024'!S11)</f>
        <v>22.798934036266985</v>
      </c>
      <c r="W11" s="32">
        <f>STDEV('2006:2024'!S11)/SQRT(1+E$1-C$1)</f>
        <v>1.3576921704101717</v>
      </c>
      <c r="X11" s="1"/>
      <c r="Y11">
        <f>MAX('2006:2024'!N11)</f>
        <v>78.000000000000014</v>
      </c>
      <c r="Z11">
        <f>MIN('2006:2024'!N11)</f>
        <v>4.8000000000000007</v>
      </c>
    </row>
    <row r="12" spans="1:26" x14ac:dyDescent="0.2">
      <c r="A12" s="2" t="s">
        <v>23</v>
      </c>
      <c r="B12" s="4">
        <f>AVERAGE('2006:2024'!B12)</f>
        <v>-4.4935182784548531E-3</v>
      </c>
      <c r="C12" s="32">
        <f>STDEV('2006:2024'!B12)/SQRT(1+E$1-C$1)</f>
        <v>0.40871562136823314</v>
      </c>
      <c r="D12" s="4">
        <f>AVERAGE('2006:2024'!C12)</f>
        <v>12.687560344827583</v>
      </c>
      <c r="E12" s="32">
        <f>STDEV('2006:2024'!C12)/SQRT(1+E$1-C$1)</f>
        <v>0.56115861958894264</v>
      </c>
      <c r="F12" s="4">
        <f>AVERAGE('2006:2024'!D12)</f>
        <v>6.1275974985956276</v>
      </c>
      <c r="G12" s="32">
        <f>STDEV('2006:2024'!D12)/SQRT(1+E$1-C$1)</f>
        <v>0.41234058127176759</v>
      </c>
      <c r="H12" s="4">
        <f>MAX('2006:2024'!E12)</f>
        <v>23.7</v>
      </c>
      <c r="I12" s="4">
        <f>MIN('2006:2024'!G12)</f>
        <v>-9.36</v>
      </c>
      <c r="J12" s="4">
        <f>AVERAGE('2006:2024'!I12)</f>
        <v>72.640260808270682</v>
      </c>
      <c r="K12" s="32">
        <f>STDEV('2006:2024'!I12)/SQRT(1+E$1-C$1)</f>
        <v>0.91895752614662141</v>
      </c>
      <c r="L12" s="4">
        <f>AVERAGE('2006:2024'!J12)</f>
        <v>276.5732631578947</v>
      </c>
      <c r="M12" s="32">
        <f>STDEV('2006:2024'!J12)/SQRT(1+E$1-C$1)</f>
        <v>8.3733055717504854</v>
      </c>
      <c r="N12" s="4">
        <f>AVERAGE('2006:2024'!K12)</f>
        <v>1.4556371964393744</v>
      </c>
      <c r="O12" s="32">
        <f>STDEV('2006:2024'!K12)/SQRT(1+E$1-C$1)</f>
        <v>0.11305398191679482</v>
      </c>
      <c r="P12" s="4">
        <f>AVERAGE('2006:2024'!N12)</f>
        <v>24.178947368421053</v>
      </c>
      <c r="Q12" s="32">
        <f>STDEV('2006:2024'!N12)/SQRT(1+E$1-C$1)</f>
        <v>3.6919034136384963</v>
      </c>
      <c r="R12" s="4">
        <f>AVERAGE('2009:2024'!O12)</f>
        <v>11.75</v>
      </c>
      <c r="S12" s="32">
        <f>STDEV('2009:2024'!O12)/SQRT(1+$E$1-$C$1)</f>
        <v>0.91957274594657212</v>
      </c>
      <c r="T12" s="4">
        <f>AVERAGE('2006:2024'!R12)</f>
        <v>6.2775735729409732</v>
      </c>
      <c r="U12" s="32">
        <f>STDEV('2006:2024'!R12)/SQRT(1+$E$1-$C$1)</f>
        <v>0.30542679348791568</v>
      </c>
      <c r="V12" s="4">
        <f>AVERAGE('2006:2024'!S12)</f>
        <v>33.857873880483474</v>
      </c>
      <c r="W12" s="32">
        <f>STDEV('2006:2024'!S12)/SQRT(1+E$1-C$1)</f>
        <v>2.383029715140661</v>
      </c>
      <c r="X12" s="1"/>
      <c r="Y12">
        <f>MAX('2006:2024'!N12)</f>
        <v>54.000000000000014</v>
      </c>
      <c r="Z12">
        <f>MIN('2006:2024'!N12)</f>
        <v>1.2</v>
      </c>
    </row>
    <row r="13" spans="1:26" x14ac:dyDescent="0.2">
      <c r="A13" s="2" t="s">
        <v>24</v>
      </c>
      <c r="B13" s="4">
        <f>AVERAGE('2006:2024'!B13)</f>
        <v>2.0878132427843803</v>
      </c>
      <c r="C13" s="32">
        <f>STDEV('2006:2024'!B13)/SQRT(1+E$1-C$1)</f>
        <v>0.26889169854716122</v>
      </c>
      <c r="D13" s="4">
        <f>AVERAGE('2006:2024'!C13)</f>
        <v>15.544570458404074</v>
      </c>
      <c r="E13" s="32">
        <f>STDEV('2006:2024'!C13)/SQRT(1+E$1-C$1)</f>
        <v>0.42954988975539088</v>
      </c>
      <c r="F13" s="4">
        <f>AVERAGE('2006:2024'!D13)</f>
        <v>8.8108999009620828</v>
      </c>
      <c r="G13" s="32">
        <f>STDEV('2006:2024'!D13)/SQRT(1+E$1-C$1)</f>
        <v>0.23911547905993416</v>
      </c>
      <c r="H13" s="4">
        <f>MAX('2006:2024'!E13)</f>
        <v>28.3</v>
      </c>
      <c r="I13" s="4">
        <f>MIN('2006:2024'!G13)</f>
        <v>-6.41</v>
      </c>
      <c r="J13" s="4">
        <f>AVERAGE('2006:2024'!I13)</f>
        <v>68.138832696661026</v>
      </c>
      <c r="K13" s="32">
        <f>STDEV('2006:2024'!I13)/SQRT(1+E$1-C$1)</f>
        <v>1.2795580520341459</v>
      </c>
      <c r="L13" s="4">
        <f>AVERAGE('2006:2024'!J13)</f>
        <v>426.42757894736837</v>
      </c>
      <c r="M13" s="32">
        <f>STDEV('2006:2024'!J13)/SQRT(1+E$1-C$1)</f>
        <v>14.007292294894032</v>
      </c>
      <c r="N13" s="4">
        <f>AVERAGE('2006:2024'!K13)</f>
        <v>1.5637477056215809</v>
      </c>
      <c r="O13" s="32">
        <f>STDEV('2006:2024'!K13)/SQRT(1+E$1-C$1)</f>
        <v>7.6380398347784886E-2</v>
      </c>
      <c r="P13" s="4">
        <f>AVERAGE('2006:2024'!N13)</f>
        <v>40.221052631578956</v>
      </c>
      <c r="Q13" s="32">
        <f>STDEV('2006:2024'!N13)/SQRT(1+E$1-C$1)</f>
        <v>8.0806301464782759</v>
      </c>
      <c r="R13" s="4">
        <f>AVERAGE('2009:2024'!O13)</f>
        <v>12.4375</v>
      </c>
      <c r="S13" s="32">
        <f>STDEV('2009:2024'!O13)/SQRT(1+$E$1-$C$1)</f>
        <v>1.2731195282978474</v>
      </c>
      <c r="T13" s="4">
        <f>AVERAGE('2006:2024'!R13)</f>
        <v>8.9859724816072415</v>
      </c>
      <c r="U13" s="32">
        <f>STDEV('2006:2024'!R13)/SQRT(1+$E$1-$C$1)</f>
        <v>0.14136091752546123</v>
      </c>
      <c r="V13" s="4">
        <f>AVERAGE('2006:2024'!S13)</f>
        <v>59.040818698903855</v>
      </c>
      <c r="W13" s="32">
        <f>STDEV('2006:2024'!S13)/SQRT(1+E$1-C$1)</f>
        <v>4.4466701072630945</v>
      </c>
      <c r="X13" s="1"/>
      <c r="Y13">
        <f>MAX('2006:2024'!N13)</f>
        <v>140</v>
      </c>
      <c r="Z13">
        <f>MIN('2006:2024'!N13)</f>
        <v>2.2000000000000002</v>
      </c>
    </row>
    <row r="14" spans="1:26" x14ac:dyDescent="0.2">
      <c r="A14" s="2" t="s">
        <v>25</v>
      </c>
      <c r="B14" s="4">
        <f>AVERAGE('2006:2024'!B14)</f>
        <v>4.5162578947368424</v>
      </c>
      <c r="C14" s="32">
        <f>STDEV('2006:2024'!B14)/SQRT(1+E$1-C$1)</f>
        <v>0.31901294679040293</v>
      </c>
      <c r="D14" s="4">
        <f>AVERAGE('2006:2024'!C14)</f>
        <v>18.375994736842106</v>
      </c>
      <c r="E14" s="32">
        <f>STDEV('2006:2024'!C14)/SQRT(1+E$1-C$1)</f>
        <v>0.39530911761335119</v>
      </c>
      <c r="F14" s="4">
        <f>AVERAGE('2006:2024'!D14)</f>
        <v>11.554470394736841</v>
      </c>
      <c r="G14" s="32">
        <f>STDEV('2006:2024'!D14)/SQRT(1+E$1-C$1)</f>
        <v>0.27890097799483621</v>
      </c>
      <c r="H14" s="4">
        <f>MAX('2006:2024'!E14)</f>
        <v>30.63</v>
      </c>
      <c r="I14" s="4">
        <f>MIN('2006:2024'!G14)</f>
        <v>-5.6459999999999999</v>
      </c>
      <c r="J14" s="4">
        <f>AVERAGE('2006:2024'!I14)</f>
        <v>68.053446454678351</v>
      </c>
      <c r="K14" s="32">
        <f>STDEV('2006:2024'!I14)/SQRT(1+E$1-C$1)</f>
        <v>1.3565102549357624</v>
      </c>
      <c r="L14" s="4">
        <f>AVERAGE('2006:2024'!J14)</f>
        <v>538.6264210526316</v>
      </c>
      <c r="M14" s="32">
        <f>STDEV('2006:2024'!J14)/SQRT(1+E$1-C$1)</f>
        <v>13.312721685014802</v>
      </c>
      <c r="N14" s="4">
        <f>AVERAGE('2006:2024'!K14)</f>
        <v>1.3550410453216377</v>
      </c>
      <c r="O14" s="32">
        <f>STDEV('2006:2024'!K14)/SQRT(1+E$1-C$1)</f>
        <v>7.8226582607876141E-2</v>
      </c>
      <c r="P14" s="4">
        <f>AVERAGE('2006:2024'!N14)</f>
        <v>48.505263157894738</v>
      </c>
      <c r="Q14" s="32">
        <f>STDEV('2006:2024'!N14)/SQRT(1+E$1-C$1)</f>
        <v>7.2113842491265379</v>
      </c>
      <c r="R14" s="4">
        <f>AVERAGE('2009:2024'!O14)</f>
        <v>12.5625</v>
      </c>
      <c r="S14" s="32">
        <f>STDEV('2009:2024'!O14)/SQRT(1+$E$1-$C$1)</f>
        <v>1.1017330844962785</v>
      </c>
      <c r="T14" s="4">
        <f>AVERAGE('2006:2024'!R14)</f>
        <v>12.491430738304093</v>
      </c>
      <c r="U14" s="32">
        <f>STDEV('2006:2024'!R14)/SQRT(1+$E$1-$C$1)</f>
        <v>0.2001175680037921</v>
      </c>
      <c r="V14" s="4">
        <f>AVERAGE('2006:2024'!S14)</f>
        <v>77.149178067523934</v>
      </c>
      <c r="W14" s="32">
        <f>STDEV('2006:2024'!S14)/SQRT(1+E$1-C$1)</f>
        <v>5.5745868617020582</v>
      </c>
      <c r="X14" s="1"/>
      <c r="Y14">
        <f>MAX('2006:2024'!N14)</f>
        <v>123.59999999999998</v>
      </c>
      <c r="Z14">
        <f>MIN('2006:2024'!N14)</f>
        <v>5.4</v>
      </c>
    </row>
    <row r="15" spans="1:26" x14ac:dyDescent="0.2">
      <c r="A15" s="2" t="s">
        <v>26</v>
      </c>
      <c r="B15" s="4">
        <f>AVERAGE('2006:2024'!B15)</f>
        <v>7.5999023938879455</v>
      </c>
      <c r="C15" s="32">
        <f>STDEV('2006:2024'!B15)/SQRT(1+E$1-C$1)</f>
        <v>0.28783888163794535</v>
      </c>
      <c r="D15" s="4">
        <f>AVERAGE('2006:2024'!C15)</f>
        <v>22.299755348047533</v>
      </c>
      <c r="E15" s="32">
        <f>STDEV('2006:2024'!C15)/SQRT(1+E$1-C$1)</f>
        <v>0.48953702216036699</v>
      </c>
      <c r="F15" s="4">
        <f>AVERAGE('2006:2024'!D15)</f>
        <v>15.052845798670061</v>
      </c>
      <c r="G15" s="32">
        <f>STDEV('2006:2024'!D15)/SQRT(1+E$1-C$1)</f>
        <v>0.37347386204968458</v>
      </c>
      <c r="H15" s="4">
        <f>MAX('2006:2024'!E15)</f>
        <v>33.96</v>
      </c>
      <c r="I15" s="4">
        <f>MIN('2006:2024'!G15)</f>
        <v>-1.78</v>
      </c>
      <c r="J15" s="4">
        <f>AVERAGE('2006:2024'!I15)</f>
        <v>65.906506260611209</v>
      </c>
      <c r="K15" s="32">
        <f>STDEV('2006:2024'!I15)/SQRT(1+E$1-C$1)</f>
        <v>1.1390684977365795</v>
      </c>
      <c r="L15" s="4">
        <f>AVERAGE('2006:2024'!J15)</f>
        <v>668.56931578947365</v>
      </c>
      <c r="M15" s="32">
        <f>STDEV('2006:2024'!J15)/SQRT(1+E$1-C$1)</f>
        <v>11.766583723442226</v>
      </c>
      <c r="N15" s="4">
        <f>AVERAGE('2006:2024'!K15)</f>
        <v>1.2837734153933218</v>
      </c>
      <c r="O15" s="32">
        <f>STDEV('2006:2024'!K15)/SQRT(1+E$1-C$1)</f>
        <v>6.8736158139888953E-2</v>
      </c>
      <c r="P15" s="4">
        <f>AVERAGE('2006:2024'!N15)</f>
        <v>52.915789473684207</v>
      </c>
      <c r="Q15" s="32">
        <f>STDEV('2006:2024'!N15)/SQRT(1+E$1-C$1)</f>
        <v>9.5407322017183844</v>
      </c>
      <c r="R15" s="4">
        <f>AVERAGE('2009:2024'!O15)</f>
        <v>10.25</v>
      </c>
      <c r="S15" s="32">
        <f>STDEV('2009:2024'!O15)/SQRT(1+$E$1-$C$1)</f>
        <v>0.87659628828302649</v>
      </c>
      <c r="T15" s="4">
        <f>AVERAGE('2006:2024'!R15)</f>
        <v>16.157183432371252</v>
      </c>
      <c r="U15" s="32">
        <f>STDEV('2006:2024'!R15)/SQRT(1+$E$1-$C$1)</f>
        <v>0.27479677822468501</v>
      </c>
      <c r="V15" s="4">
        <f>AVERAGE('2006:2024'!S15)</f>
        <v>106.37369058720319</v>
      </c>
      <c r="W15" s="32">
        <f>STDEV('2006:2024'!S15)/SQRT(1+E$1-C$1)</f>
        <v>7.8561318030277771</v>
      </c>
      <c r="X15" s="1"/>
      <c r="Y15">
        <f>MAX('2006:2024'!N15)</f>
        <v>178.6</v>
      </c>
      <c r="Z15">
        <f>MIN('2006:2024'!N15)</f>
        <v>6.3999999999999995</v>
      </c>
    </row>
    <row r="16" spans="1:26" x14ac:dyDescent="0.2">
      <c r="A16" s="2" t="s">
        <v>27</v>
      </c>
      <c r="B16" s="4">
        <f>AVERAGE('2006:2024'!B16)</f>
        <v>11.21001287719298</v>
      </c>
      <c r="C16" s="32">
        <f>STDEV('2006:2024'!B16)/SQRT(1+E$1-C$1)</f>
        <v>0.25989345749955345</v>
      </c>
      <c r="D16" s="4">
        <f>AVERAGE('2006:2024'!C16)</f>
        <v>26.890297368421056</v>
      </c>
      <c r="E16" s="32">
        <f>STDEV('2006:2024'!C16)/SQRT(1+E$1-C$1)</f>
        <v>0.41357122005164748</v>
      </c>
      <c r="F16" s="4">
        <f>AVERAGE('2006:2024'!D16)</f>
        <v>19.140424456610276</v>
      </c>
      <c r="G16" s="32">
        <f>STDEV('2006:2024'!D16)/SQRT(1+E$1-C$1)</f>
        <v>0.30933310561073429</v>
      </c>
      <c r="H16" s="4">
        <f>MAX('2006:2024'!E16)</f>
        <v>40.619999999999997</v>
      </c>
      <c r="I16" s="4">
        <f>MIN('2006:2024'!G16)</f>
        <v>2.37</v>
      </c>
      <c r="J16" s="4">
        <f>AVERAGE('2006:2024'!I16)</f>
        <v>63.985754558191559</v>
      </c>
      <c r="K16" s="32">
        <f>STDEV('2006:2024'!I16)/SQRT(1+E$1-C$1)</f>
        <v>1.3213450780029856</v>
      </c>
      <c r="L16" s="4">
        <f>AVERAGE('2006:2024'!J16)</f>
        <v>718.00557894736846</v>
      </c>
      <c r="M16" s="32">
        <f>STDEV('2006:2024'!J16)/SQRT(1+E$1-C$1)</f>
        <v>8.6140294041143264</v>
      </c>
      <c r="N16" s="4">
        <f>AVERAGE('2006:2024'!K16)</f>
        <v>1.0540821517176777</v>
      </c>
      <c r="O16" s="32">
        <f>STDEV('2006:2024'!K16)/SQRT(1+E$1-C$1)</f>
        <v>6.3353080937195203E-2</v>
      </c>
      <c r="P16" s="4">
        <f>AVERAGE('2006:2024'!N16)</f>
        <v>49.968421052631577</v>
      </c>
      <c r="Q16" s="32">
        <f>STDEV('2006:2024'!N16)/SQRT(1+E$1-C$1)</f>
        <v>7.3071664440084572</v>
      </c>
      <c r="R16" s="4">
        <f>AVERAGE('2009:2024'!O16)</f>
        <v>9.4375</v>
      </c>
      <c r="S16" s="32">
        <f>STDEV('2009:2024'!O16)/SQRT(1+$E$1-$C$1)</f>
        <v>0.83337719182831549</v>
      </c>
      <c r="T16" s="4">
        <f>AVERAGE('2006:2024'!R16)</f>
        <v>19.576720960228855</v>
      </c>
      <c r="U16" s="32">
        <f>STDEV('2006:2024'!R16)/SQRT(1+$E$1-$C$1)</f>
        <v>0.30827960961513456</v>
      </c>
      <c r="V16" s="4">
        <f>AVERAGE('2006:2024'!S16)</f>
        <v>123.49686113134497</v>
      </c>
      <c r="W16" s="32">
        <f>STDEV('2006:2024'!S16)/SQRT(1+E$1-C$1)</f>
        <v>8.7718540983548525</v>
      </c>
      <c r="X16" s="1"/>
      <c r="Y16">
        <f>MAX('2006:2024'!N16)</f>
        <v>126.40000000000002</v>
      </c>
      <c r="Z16">
        <f>MIN('2006:2024'!N16)</f>
        <v>8.1999999999999993</v>
      </c>
    </row>
    <row r="17" spans="1:26" x14ac:dyDescent="0.2">
      <c r="A17" s="2" t="s">
        <v>28</v>
      </c>
      <c r="B17" s="4">
        <f>AVERAGE('2006:2024'!B17)</f>
        <v>12.824618455008489</v>
      </c>
      <c r="C17" s="32">
        <f>STDEV('2006:2024'!B17)/SQRT(1+E$1-C$1)</f>
        <v>0.25996145055791958</v>
      </c>
      <c r="D17" s="4">
        <f>AVERAGE('2006:2024'!C17)</f>
        <v>30.104253480475382</v>
      </c>
      <c r="E17" s="32">
        <f>STDEV('2006:2024'!C17)/SQRT(1+E$1-C$1)</f>
        <v>0.35318995840428385</v>
      </c>
      <c r="F17" s="4">
        <f>AVERAGE('2006:2024'!D17)</f>
        <v>21.591974455163516</v>
      </c>
      <c r="G17" s="32">
        <f>STDEV('2006:2024'!D17)/SQRT(1+E$1-C$1)</f>
        <v>0.26960155311583711</v>
      </c>
      <c r="H17" s="4">
        <f>MAX('2006:2024'!E17)</f>
        <v>39.32</v>
      </c>
      <c r="I17" s="4">
        <f>MIN('2006:2024'!G17)</f>
        <v>4.5570000000000004</v>
      </c>
      <c r="J17" s="4">
        <f>AVERAGE('2006:2024'!I17)</f>
        <v>61.012352086945647</v>
      </c>
      <c r="K17" s="32">
        <f>STDEV('2006:2024'!I17)/SQRT(1+E$1-C$1)</f>
        <v>0.91690489321775259</v>
      </c>
      <c r="L17" s="4">
        <f>AVERAGE('2006:2024'!J17)</f>
        <v>795.87347368421058</v>
      </c>
      <c r="M17" s="32">
        <f>STDEV('2006:2024'!J17)/SQRT(1+E$1-C$1)</f>
        <v>8.8414260242624501</v>
      </c>
      <c r="N17" s="4">
        <f>AVERAGE('2006:2024'!K17)</f>
        <v>1.0027726726089419</v>
      </c>
      <c r="O17" s="32">
        <f>STDEV('2006:2024'!K17)/SQRT(1+E$1-C$1)</f>
        <v>6.6780085904289258E-2</v>
      </c>
      <c r="P17" s="4">
        <f>AVERAGE('2006:2024'!N17)</f>
        <v>24.663157894736841</v>
      </c>
      <c r="Q17" s="32">
        <f>STDEV('2006:2024'!N17)/SQRT(1+E$1-C$1)</f>
        <v>6.1632765006740664</v>
      </c>
      <c r="R17" s="4">
        <f>AVERAGE('2009:2024'!O17)</f>
        <v>5.875</v>
      </c>
      <c r="S17" s="32">
        <f>STDEV('2009:2024'!O17)/SQRT(1+$E$1-$C$1)</f>
        <v>0.73448872299751899</v>
      </c>
      <c r="T17" s="4">
        <f>AVERAGE('2006:2024'!R17)</f>
        <v>21.929332625919638</v>
      </c>
      <c r="U17" s="32">
        <f>STDEV('2006:2024'!R17)/SQRT(1+$E$1-$C$1)</f>
        <v>0.20212952233959353</v>
      </c>
      <c r="V17" s="4">
        <f>AVERAGE('2006:2024'!S17)</f>
        <v>139.08218015818184</v>
      </c>
      <c r="W17" s="32">
        <f>STDEV('2006:2024'!S17)/SQRT(1+E$1-C$1)</f>
        <v>9.7866712276676644</v>
      </c>
      <c r="X17" s="1"/>
      <c r="Y17">
        <f>MAX('2006:2024'!N17)</f>
        <v>112.60000000000001</v>
      </c>
      <c r="Z17">
        <f>MIN('2006:2024'!N17)</f>
        <v>1.2</v>
      </c>
    </row>
    <row r="18" spans="1:26" x14ac:dyDescent="0.2">
      <c r="A18" s="2" t="s">
        <v>29</v>
      </c>
      <c r="B18" s="4">
        <f>AVERAGE('2006:2024'!B18)</f>
        <v>12.538776926994908</v>
      </c>
      <c r="C18" s="32">
        <f>STDEV('2006:2024'!B18)/SQRT(1+E$1-C$1)</f>
        <v>0.17780588907297781</v>
      </c>
      <c r="D18" s="4">
        <f>AVERAGE('2006:2024'!C18)</f>
        <v>29.803004414261455</v>
      </c>
      <c r="E18" s="32">
        <f>STDEV('2006:2024'!C18)/SQRT(1+E$1-C$1)</f>
        <v>0.35159839528298842</v>
      </c>
      <c r="F18" s="4">
        <f>AVERAGE('2006:2024'!D18)</f>
        <v>21.182227200161947</v>
      </c>
      <c r="G18" s="32">
        <f>STDEV('2006:2024'!D18)/SQRT(1+E$1-C$1)</f>
        <v>0.24453490665153663</v>
      </c>
      <c r="H18" s="4">
        <f>MAX('2006:2024'!E18)</f>
        <v>40.200000000000003</v>
      </c>
      <c r="I18" s="4">
        <f>MIN('2006:2024'!G18)</f>
        <v>3.5539999999999998</v>
      </c>
      <c r="J18" s="4">
        <f>AVERAGE('2006:2024'!I18)</f>
        <v>61.288544425580071</v>
      </c>
      <c r="K18" s="32">
        <f>STDEV('2006:2024'!I18)/SQRT(1+E$1-C$1)</f>
        <v>0.7981426844475602</v>
      </c>
      <c r="L18" s="4">
        <f>AVERAGE('2006:2024'!J18)</f>
        <v>701.44615789473698</v>
      </c>
      <c r="M18" s="32">
        <f>STDEV('2006:2024'!J18)/SQRT(1+E$1-C$1)</f>
        <v>5.6040405213811226</v>
      </c>
      <c r="N18" s="4">
        <f>AVERAGE('2006:2024'!K18)</f>
        <v>0.97672580870931602</v>
      </c>
      <c r="O18" s="32">
        <f>STDEV('2006:2024'!K18)/SQRT(1+E$1-C$1)</f>
        <v>6.6155834831784541E-2</v>
      </c>
      <c r="P18" s="4">
        <f>AVERAGE('2006:2024'!N18)</f>
        <v>16.747368421052631</v>
      </c>
      <c r="Q18" s="32">
        <f>STDEV('2006:2024'!N18)/SQRT(1+E$1-C$1)</f>
        <v>3.2564768428674156</v>
      </c>
      <c r="R18" s="4">
        <f>AVERAGE('2009:2024'!O18)</f>
        <v>6.125</v>
      </c>
      <c r="S18" s="32">
        <f>STDEV('2009:2024'!O18)/SQRT(1+$E$1-$C$1)</f>
        <v>0.69015635146949428</v>
      </c>
      <c r="T18" s="4">
        <f>AVERAGE('2006:2024'!R18)</f>
        <v>21.463104552733927</v>
      </c>
      <c r="U18" s="32">
        <f>STDEV('2006:2024'!R18)/SQRT(1+$E$1-$C$1)</f>
        <v>0.17088089342089646</v>
      </c>
      <c r="V18" s="4">
        <f>AVERAGE('2006:2024'!S18)</f>
        <v>120.25434760657895</v>
      </c>
      <c r="W18" s="32">
        <f>STDEV('2006:2024'!S18)/SQRT(1+E$1-C$1)</f>
        <v>8.1237722407679129</v>
      </c>
      <c r="X18" s="1"/>
      <c r="Y18">
        <f>MAX('2006:2024'!N18)</f>
        <v>49.8</v>
      </c>
      <c r="Z18">
        <f>MIN('2006:2024'!N18)</f>
        <v>0.4</v>
      </c>
    </row>
    <row r="19" spans="1:26" x14ac:dyDescent="0.2">
      <c r="A19" s="2" t="s">
        <v>30</v>
      </c>
      <c r="B19" s="4">
        <f>AVERAGE('2006:2024'!B19)</f>
        <v>9.7753577719298246</v>
      </c>
      <c r="C19" s="32">
        <f>STDEV('2006:2024'!B19)/SQRT(1+E$1-C$1)</f>
        <v>0.28865572572304321</v>
      </c>
      <c r="D19" s="4">
        <f>AVERAGE('2006:2024'!C19)</f>
        <v>25.495559999999998</v>
      </c>
      <c r="E19" s="32">
        <f>STDEV('2006:2024'!C19)/SQRT(1+E$1-C$1)</f>
        <v>0.33255662572184758</v>
      </c>
      <c r="F19" s="4">
        <f>AVERAGE('2006:2024'!D19)</f>
        <v>17.374547338411407</v>
      </c>
      <c r="G19" s="32">
        <f>STDEV('2006:2024'!D19)/SQRT(1+E$1-C$1)</f>
        <v>0.25448682170307668</v>
      </c>
      <c r="H19" s="4">
        <f>MAX('2006:2024'!E19)</f>
        <v>35.8949</v>
      </c>
      <c r="I19" s="4">
        <f>MIN('2006:2024'!G19)</f>
        <v>0</v>
      </c>
      <c r="J19" s="4">
        <f>AVERAGE('2006:2024'!I19)</f>
        <v>68.64802312041185</v>
      </c>
      <c r="K19" s="32">
        <f>STDEV('2006:2024'!I19)/SQRT(1+E$1-C$1)</f>
        <v>0.99326571134120889</v>
      </c>
      <c r="L19" s="4">
        <f>AVERAGE('2006:2024'!J19)</f>
        <v>500.8147482105262</v>
      </c>
      <c r="M19" s="32">
        <f>STDEV('2006:2024'!J19)/SQRT(1+E$1-C$1)</f>
        <v>5.9730511771123957</v>
      </c>
      <c r="N19" s="4">
        <f>AVERAGE('2006:2024'!K19)</f>
        <v>0.84031808121811624</v>
      </c>
      <c r="O19" s="32">
        <f>STDEV('2006:2024'!K19)/SQRT(1+E$1-C$1)</f>
        <v>5.1232366418017788E-2</v>
      </c>
      <c r="P19" s="4">
        <f>AVERAGE('2006:2024'!N19)</f>
        <v>32.06315789473684</v>
      </c>
      <c r="Q19" s="32">
        <f>STDEV('2006:2024'!N19)/SQRT(1+E$1-C$1)</f>
        <v>6.615364936808322</v>
      </c>
      <c r="R19" s="4">
        <f>AVERAGE('2009:2024'!O19)</f>
        <v>9.125</v>
      </c>
      <c r="S19" s="32">
        <f>STDEV('2009:2024'!O19)/SQRT(1+$E$1-$C$1)</f>
        <v>0.7717603482219848</v>
      </c>
      <c r="T19" s="4">
        <f>AVERAGE('2006:2024'!R19)</f>
        <v>18.339176178922482</v>
      </c>
      <c r="U19" s="32">
        <f>STDEV('2006:2024'!R19)/SQRT(1+$E$1-$C$1)</f>
        <v>0.2071964439304565</v>
      </c>
      <c r="V19" s="4">
        <f>AVERAGE('2006:2024'!S19)</f>
        <v>78.010727674628924</v>
      </c>
      <c r="W19" s="32">
        <f>STDEV('2006:2024'!S19)/SQRT(1+E$1-C$1)</f>
        <v>4.9143149237670629</v>
      </c>
      <c r="X19" s="1"/>
      <c r="Y19">
        <f>MAX('2006:2024'!N19)</f>
        <v>95.2</v>
      </c>
      <c r="Z19">
        <f>MIN('2006:2024'!N19)</f>
        <v>4.2</v>
      </c>
    </row>
    <row r="20" spans="1:26" x14ac:dyDescent="0.2">
      <c r="A20" s="2" t="s">
        <v>31</v>
      </c>
      <c r="B20" s="4">
        <f>AVERAGE('2006:2024'!B20)</f>
        <v>6.70474050933786</v>
      </c>
      <c r="C20" s="32">
        <f>STDEV('2006:2024'!B20)/SQRT(1+E$1-C$1)</f>
        <v>0.40969264025048613</v>
      </c>
      <c r="D20" s="4">
        <f>AVERAGE('2006:2024'!C20)</f>
        <v>21.250106281833617</v>
      </c>
      <c r="E20" s="32">
        <f>STDEV('2006:2024'!C20)/SQRT(1+E$1-C$1)</f>
        <v>0.40815502829267736</v>
      </c>
      <c r="F20" s="4">
        <f>AVERAGE('2006:2024'!D20)</f>
        <v>13.590305058715336</v>
      </c>
      <c r="G20" s="32">
        <f>STDEV('2006:2024'!D20)/SQRT(1+E$1-C$1)</f>
        <v>0.34488922772226904</v>
      </c>
      <c r="H20" s="4">
        <f>MAX('2006:2024'!E20)</f>
        <v>31.39</v>
      </c>
      <c r="I20" s="4">
        <f>MIN('2006:2024'!G20)</f>
        <v>-3.95</v>
      </c>
      <c r="J20" s="4">
        <f>AVERAGE('2006:2024'!I20)</f>
        <v>73.295744977362759</v>
      </c>
      <c r="K20" s="32">
        <f>STDEV('2006:2024'!I20)/SQRT(1+E$1-C$1)</f>
        <v>0.93067991107301318</v>
      </c>
      <c r="L20" s="4">
        <f>AVERAGE('2006:2024'!J20)</f>
        <v>355.61018652631583</v>
      </c>
      <c r="M20" s="32">
        <f>STDEV('2006:2024'!J20)/SQRT(1+E$1-C$1)</f>
        <v>7.3100161698005293</v>
      </c>
      <c r="N20" s="4">
        <f>AVERAGE('2006:2024'!K20)</f>
        <v>0.83795992501414818</v>
      </c>
      <c r="O20" s="32">
        <f>STDEV('2006:2024'!K20)/SQRT(1+E$1-C$1)</f>
        <v>4.1886565002991677E-2</v>
      </c>
      <c r="P20" s="4">
        <f>AVERAGE('2006:2024'!N20)</f>
        <v>35.484210526315778</v>
      </c>
      <c r="Q20" s="32">
        <f>STDEV('2006:2024'!N20)/SQRT(1+E$1-C$1)</f>
        <v>6.7773326325017287</v>
      </c>
      <c r="R20" s="4">
        <f>AVERAGE('2009:2024'!O20)</f>
        <v>11.8125</v>
      </c>
      <c r="S20" s="32">
        <f>STDEV('2009:2024'!O20)/SQRT(1+$E$1-$C$1)</f>
        <v>0.98841979149070369</v>
      </c>
      <c r="T20" s="4">
        <f>AVERAGE('2006:2024'!R20)</f>
        <v>14.44319135540464</v>
      </c>
      <c r="U20" s="32">
        <f>STDEV('2006:2024'!R20)/SQRT(1+$E$1-$C$1)</f>
        <v>0.24149638017283614</v>
      </c>
      <c r="V20" s="4">
        <f>AVERAGE('2006:2024'!S20)</f>
        <v>48.039434594845304</v>
      </c>
      <c r="W20" s="32">
        <f>STDEV('2006:2024'!S20)/SQRT(1+E$1-C$1)</f>
        <v>2.7410855172251161</v>
      </c>
      <c r="X20" s="1"/>
      <c r="Y20">
        <f>MAX('2006:2024'!N20)</f>
        <v>105.6</v>
      </c>
      <c r="Z20">
        <f>MIN('2006:2024'!N20)</f>
        <v>8.0000000000000018</v>
      </c>
    </row>
    <row r="21" spans="1:26" x14ac:dyDescent="0.2">
      <c r="A21" s="2" t="s">
        <v>32</v>
      </c>
      <c r="B21" s="4">
        <f>AVERAGE('2006:2024'!B21)</f>
        <v>3.1524629649122802</v>
      </c>
      <c r="C21" s="32">
        <f>STDEV('2006:2024'!B21)/SQRT(1+E$1-C$1)</f>
        <v>0.39148784981838008</v>
      </c>
      <c r="D21" s="4">
        <f>AVERAGE('2006:2024'!C21)</f>
        <v>14.871260105263158</v>
      </c>
      <c r="E21" s="32">
        <f>STDEV('2006:2024'!C21)/SQRT(1+E$1-C$1)</f>
        <v>0.33653153473060027</v>
      </c>
      <c r="F21" s="4">
        <f>AVERAGE('2006:2024'!D21)</f>
        <v>8.8822705531559869</v>
      </c>
      <c r="G21" s="32">
        <f>STDEV('2006:2024'!D21)/SQRT(1+E$1-C$1)</f>
        <v>0.30899942856843288</v>
      </c>
      <c r="H21" s="4">
        <f>MAX('2006:2024'!E21)</f>
        <v>23.68</v>
      </c>
      <c r="I21" s="4">
        <f>MIN('2006:2024'!G21)</f>
        <v>-9.5399999999999991</v>
      </c>
      <c r="J21" s="4">
        <f>AVERAGE('2006:2024'!I21)</f>
        <v>77.215714732710396</v>
      </c>
      <c r="K21" s="32">
        <f>STDEV('2006:2024'!I21)/SQRT(1+E$1-C$1)</f>
        <v>1.4178136091970279</v>
      </c>
      <c r="L21" s="4">
        <f>AVERAGE('2006:2024'!J21)</f>
        <v>212.43840968421054</v>
      </c>
      <c r="M21" s="32">
        <f>STDEV('2006:2024'!J21)/SQRT(1+E$1-C$1)</f>
        <v>5.5397443041784413</v>
      </c>
      <c r="N21" s="4">
        <f>AVERAGE('2006:2024'!K21)</f>
        <v>1.0677963609204173</v>
      </c>
      <c r="O21" s="32">
        <f>STDEV('2006:2024'!K21)/SQRT(1+E$1-C$1)</f>
        <v>7.6344769722234793E-2</v>
      </c>
      <c r="P21" s="4">
        <f>AVERAGE('2006:2024'!N21)</f>
        <v>45.9578947368421</v>
      </c>
      <c r="Q21" s="32">
        <f>STDEV('2006:2024'!N21)/SQRT(1+E$1-C$1)</f>
        <v>8.6921700188624538</v>
      </c>
      <c r="R21" s="4">
        <f>AVERAGE('2009:2024'!O21)</f>
        <v>15.5625</v>
      </c>
      <c r="S21" s="32">
        <f>STDEV('2009:2024'!O21)/SQRT(1+$E$1-$C$1)</f>
        <v>0.72047133695131893</v>
      </c>
      <c r="T21" s="4">
        <f>AVERAGE('2006:2024'!R21)</f>
        <v>10.160617133867278</v>
      </c>
      <c r="U21" s="32">
        <f>STDEV('2006:2024'!R21)/SQRT(1+$E$1-$C$1)</f>
        <v>0.30501577967038107</v>
      </c>
      <c r="V21" s="4">
        <f>AVERAGE('2006:2024'!S21)</f>
        <v>26.024700873692623</v>
      </c>
      <c r="W21" s="32">
        <f>STDEV('2006:2024'!S21)/SQRT(1+E$1-C$1)</f>
        <v>1.4459929573398331</v>
      </c>
      <c r="X21" s="1"/>
      <c r="Y21">
        <f>MAX('2006:2024'!N21)</f>
        <v>172.99999999999997</v>
      </c>
      <c r="Z21">
        <f>MIN('2006:2024'!N21)</f>
        <v>6.4</v>
      </c>
    </row>
    <row r="22" spans="1:26" ht="13.5" thickBot="1" x14ac:dyDescent="0.25">
      <c r="A22" s="11" t="s">
        <v>33</v>
      </c>
      <c r="B22" s="12">
        <f>AVERAGE('2006:2024'!B22)</f>
        <v>-0.16790056027164704</v>
      </c>
      <c r="C22" s="34">
        <f>STDEV('2006:2024'!B22)/SQRT(1+E$1-C$1)</f>
        <v>0.32253160405269327</v>
      </c>
      <c r="D22" s="12">
        <f>AVERAGE('2006:2024'!C22)</f>
        <v>11.48766531409168</v>
      </c>
      <c r="E22" s="34">
        <f>STDEV('2006:2024'!C22)/SQRT(1+E$1-C$1)</f>
        <v>0.2642589686765679</v>
      </c>
      <c r="F22" s="12">
        <f>AVERAGE('2006:2024'!D22)</f>
        <v>5.3273389713999819</v>
      </c>
      <c r="G22" s="34">
        <f>STDEV('2006:2024'!D22)/SQRT(1+E$1-C$1)</f>
        <v>0.26518327900579824</v>
      </c>
      <c r="H22" s="12">
        <f>MAX('2006:2024'!E22)</f>
        <v>20.83</v>
      </c>
      <c r="I22" s="12">
        <f>MIN('2006:2024'!G22)</f>
        <v>-9.94</v>
      </c>
      <c r="J22" s="12">
        <f>AVERAGE('2006:2024'!I22)</f>
        <v>79.861363252602672</v>
      </c>
      <c r="K22" s="34">
        <f>STDEV('2006:2024'!I22)/SQRT(1+E$1-C$1)</f>
        <v>1.1222045256958173</v>
      </c>
      <c r="L22" s="12">
        <f>AVERAGE('2006:2024'!J22)</f>
        <v>175.10827073684209</v>
      </c>
      <c r="M22" s="34">
        <f>STDEV('2006:2024'!J22)/SQRT(1+E$1-C$1)</f>
        <v>3.6948062476799683</v>
      </c>
      <c r="N22" s="12">
        <f>AVERAGE('2006:2024'!K22)</f>
        <v>1.0437802976254982</v>
      </c>
      <c r="O22" s="34">
        <f>STDEV('2006:2024'!K22)/SQRT(1+E$1-C$1)</f>
        <v>5.8055727707363544E-2</v>
      </c>
      <c r="P22" s="12">
        <f>AVERAGE('2006:2024'!N22)</f>
        <v>20.621052631578944</v>
      </c>
      <c r="Q22" s="34">
        <f>STDEV('2006:2024'!N22)/SQRT(1+E$1-C$1)</f>
        <v>3.4896972752583455</v>
      </c>
      <c r="R22" s="12">
        <f>AVERAGE('2009:2024'!O22)</f>
        <v>14.375</v>
      </c>
      <c r="S22" s="34">
        <f>STDEV('2009:2024'!O22)/SQRT(1+$E$1-$C$1)</f>
        <v>0.8660254037844386</v>
      </c>
      <c r="T22" s="12">
        <f>AVERAGE('2006:2024'!R22)</f>
        <v>6.5000162233540832</v>
      </c>
      <c r="U22" s="34">
        <f>STDEV('2006:2024'!R22)/SQRT(1+$E$1-$C$1)</f>
        <v>0.23482063958911586</v>
      </c>
      <c r="V22" s="12">
        <f>AVERAGE('2006:2024'!S22)</f>
        <v>18.992355343888207</v>
      </c>
      <c r="W22" s="34">
        <f>STDEV('2006:2024'!S22)/SQRT(1+E$1-C$1)</f>
        <v>1.0704595471860081</v>
      </c>
      <c r="X22" s="1"/>
      <c r="Y22" s="47">
        <f>MAX('2006:2024'!N22)</f>
        <v>53.4</v>
      </c>
      <c r="Z22" s="47">
        <f>MIN('2006:2024'!N22)</f>
        <v>2.8000000000000007</v>
      </c>
    </row>
    <row r="23" spans="1:26" ht="13.5" thickTop="1" x14ac:dyDescent="0.2">
      <c r="A23" s="2" t="s">
        <v>45</v>
      </c>
      <c r="B23" s="14">
        <f>AVERAGE(B11:B22)</f>
        <v>5.7905763067912632</v>
      </c>
      <c r="C23" s="14"/>
      <c r="D23" s="14">
        <f>AVERAGE(D11:D22)</f>
        <v>19.996370600608863</v>
      </c>
      <c r="E23" s="14"/>
      <c r="F23" s="14">
        <f>AVERAGE(F11:F22)</f>
        <v>12.796041825206203</v>
      </c>
      <c r="G23" s="14"/>
      <c r="H23" s="14">
        <f>MAX(H11:H22)</f>
        <v>40.619999999999997</v>
      </c>
      <c r="I23" s="14">
        <f>MIN(I11:I22)</f>
        <v>-11.21</v>
      </c>
      <c r="J23" s="14">
        <f>AVERAGE(J11:J22)</f>
        <v>69.772318048099621</v>
      </c>
      <c r="K23" s="16"/>
      <c r="L23" s="15">
        <f>SUM(L11:L22)</f>
        <v>5577.776878315789</v>
      </c>
      <c r="M23" s="15"/>
      <c r="N23" s="14">
        <f>AVERAGE(N11:N22)</f>
        <v>1.139889437898912</v>
      </c>
      <c r="O23" s="14"/>
      <c r="P23" s="15">
        <f>SUM(P11:P22)</f>
        <v>417.72631578947369</v>
      </c>
      <c r="Q23" s="14"/>
      <c r="R23" s="14">
        <f>SUM(R11:R22)</f>
        <v>133.9375</v>
      </c>
      <c r="S23" s="14"/>
      <c r="T23" s="14">
        <f>AVERAGE(T11:T22)</f>
        <v>13.466401448417349</v>
      </c>
      <c r="U23" s="14"/>
      <c r="V23" s="15">
        <f>SUM(V11:V22)</f>
        <v>853.12110265354215</v>
      </c>
      <c r="W23" s="14"/>
      <c r="X23" s="1"/>
      <c r="Y23">
        <f>MAX(Y11:Y22)</f>
        <v>178.6</v>
      </c>
      <c r="Z23">
        <f>MIN(Z11:Z22)</f>
        <v>0.4</v>
      </c>
    </row>
    <row r="24" spans="1:26" ht="14.25" x14ac:dyDescent="0.2">
      <c r="A24" s="1"/>
      <c r="B24" s="17"/>
      <c r="C24" s="17"/>
      <c r="D24" s="17"/>
      <c r="E24" s="17"/>
      <c r="F24" s="17"/>
      <c r="G24" s="9"/>
      <c r="H24" s="9"/>
      <c r="I24" s="9"/>
      <c r="J24" s="9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"/>
    </row>
  </sheetData>
  <phoneticPr fontId="5" type="noConversion"/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M13" sqref="M13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3" t="s">
        <v>84</v>
      </c>
      <c r="B2" s="53" t="s">
        <v>85</v>
      </c>
      <c r="C2" s="3" t="s">
        <v>86</v>
      </c>
    </row>
    <row r="3" spans="1:3" x14ac:dyDescent="0.2">
      <c r="A3" s="54" t="s">
        <v>3</v>
      </c>
      <c r="B3" s="55" t="s">
        <v>49</v>
      </c>
      <c r="C3" t="s">
        <v>87</v>
      </c>
    </row>
    <row r="4" spans="1:3" x14ac:dyDescent="0.2">
      <c r="A4" s="54" t="s">
        <v>4</v>
      </c>
      <c r="B4" s="55" t="s">
        <v>49</v>
      </c>
      <c r="C4" t="s">
        <v>88</v>
      </c>
    </row>
    <row r="5" spans="1:3" x14ac:dyDescent="0.2">
      <c r="A5" s="54" t="s">
        <v>5</v>
      </c>
      <c r="B5" s="55" t="s">
        <v>49</v>
      </c>
      <c r="C5" t="s">
        <v>89</v>
      </c>
    </row>
    <row r="6" spans="1:3" x14ac:dyDescent="0.2">
      <c r="A6" s="54" t="s">
        <v>6</v>
      </c>
      <c r="B6" s="55" t="s">
        <v>49</v>
      </c>
      <c r="C6" t="s">
        <v>90</v>
      </c>
    </row>
    <row r="7" spans="1:3" x14ac:dyDescent="0.2">
      <c r="A7" s="54" t="s">
        <v>7</v>
      </c>
      <c r="B7" s="55"/>
      <c r="C7" t="s">
        <v>91</v>
      </c>
    </row>
    <row r="8" spans="1:3" x14ac:dyDescent="0.2">
      <c r="A8" s="54" t="s">
        <v>8</v>
      </c>
      <c r="B8" s="55" t="s">
        <v>49</v>
      </c>
      <c r="C8" t="s">
        <v>92</v>
      </c>
    </row>
    <row r="9" spans="1:3" x14ac:dyDescent="0.2">
      <c r="A9" s="54" t="s">
        <v>7</v>
      </c>
      <c r="B9" s="55"/>
      <c r="C9" t="s">
        <v>93</v>
      </c>
    </row>
    <row r="10" spans="1:3" x14ac:dyDescent="0.2">
      <c r="A10" s="54" t="s">
        <v>9</v>
      </c>
      <c r="B10" s="55" t="s">
        <v>94</v>
      </c>
      <c r="C10" t="s">
        <v>95</v>
      </c>
    </row>
    <row r="11" spans="1:3" x14ac:dyDescent="0.2">
      <c r="A11" s="54" t="s">
        <v>10</v>
      </c>
      <c r="B11" s="55" t="s">
        <v>19</v>
      </c>
      <c r="C11" t="s">
        <v>96</v>
      </c>
    </row>
    <row r="12" spans="1:3" x14ac:dyDescent="0.2">
      <c r="A12" s="54" t="s">
        <v>11</v>
      </c>
      <c r="B12" s="55" t="s">
        <v>20</v>
      </c>
      <c r="C12" t="s">
        <v>97</v>
      </c>
    </row>
    <row r="13" spans="1:3" x14ac:dyDescent="0.2">
      <c r="A13" s="54" t="s">
        <v>98</v>
      </c>
      <c r="B13" s="55" t="s">
        <v>20</v>
      </c>
      <c r="C13" t="s">
        <v>99</v>
      </c>
    </row>
    <row r="14" spans="1:3" x14ac:dyDescent="0.2">
      <c r="A14" s="54" t="s">
        <v>7</v>
      </c>
      <c r="B14" s="55"/>
      <c r="C14" t="s">
        <v>100</v>
      </c>
    </row>
    <row r="15" spans="1:3" x14ac:dyDescent="0.2">
      <c r="A15" s="54" t="s">
        <v>13</v>
      </c>
      <c r="B15" s="55" t="s">
        <v>76</v>
      </c>
      <c r="C15" t="s">
        <v>101</v>
      </c>
    </row>
    <row r="16" spans="1:3" x14ac:dyDescent="0.2">
      <c r="A16" s="54" t="s">
        <v>14</v>
      </c>
      <c r="B16" s="55"/>
      <c r="C16" t="s">
        <v>102</v>
      </c>
    </row>
    <row r="17" spans="1:4" x14ac:dyDescent="0.2">
      <c r="A17" s="54" t="s">
        <v>15</v>
      </c>
      <c r="B17" s="55" t="s">
        <v>76</v>
      </c>
      <c r="C17" t="s">
        <v>103</v>
      </c>
    </row>
    <row r="18" spans="1:4" x14ac:dyDescent="0.2">
      <c r="A18" s="54" t="s">
        <v>7</v>
      </c>
      <c r="B18" s="55"/>
      <c r="C18" t="s">
        <v>104</v>
      </c>
    </row>
    <row r="19" spans="1:4" x14ac:dyDescent="0.2">
      <c r="A19" s="54" t="s">
        <v>70</v>
      </c>
      <c r="B19" s="56" t="s">
        <v>17</v>
      </c>
      <c r="C19" t="s">
        <v>105</v>
      </c>
    </row>
    <row r="20" spans="1:4" x14ac:dyDescent="0.2">
      <c r="A20" s="54" t="s">
        <v>106</v>
      </c>
      <c r="B20" s="55" t="s">
        <v>76</v>
      </c>
      <c r="C20" t="s">
        <v>107</v>
      </c>
      <c r="D20" t="s">
        <v>108</v>
      </c>
    </row>
    <row r="24" spans="1:4" x14ac:dyDescent="0.2">
      <c r="A24" s="18"/>
      <c r="B24" s="18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8"/>
      <c r="B30" s="18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47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-1.0609677419354839</v>
      </c>
      <c r="C11" s="10">
        <v>11.447096774193547</v>
      </c>
      <c r="D11" s="10">
        <v>4.8664516129032247</v>
      </c>
      <c r="E11" s="10">
        <v>20.149999999999999</v>
      </c>
      <c r="F11" s="26">
        <v>42016</v>
      </c>
      <c r="G11" s="10">
        <v>-8.08</v>
      </c>
      <c r="H11" s="26">
        <v>42031</v>
      </c>
      <c r="I11" s="10">
        <v>76.951612903225808</v>
      </c>
      <c r="J11" s="10">
        <v>215.21</v>
      </c>
      <c r="K11" s="10">
        <v>1.0619354838709678</v>
      </c>
      <c r="L11" s="10">
        <v>10.58</v>
      </c>
      <c r="M11" s="26">
        <v>42028</v>
      </c>
      <c r="N11" s="10">
        <v>12.8</v>
      </c>
      <c r="O11" s="24">
        <v>10</v>
      </c>
      <c r="P11" s="10">
        <v>6.6</v>
      </c>
      <c r="Q11" s="26">
        <v>42034</v>
      </c>
      <c r="R11" s="10">
        <v>5.2854838709677416</v>
      </c>
      <c r="S11" s="10">
        <v>23.006553987217245</v>
      </c>
    </row>
    <row r="12" spans="1:19" x14ac:dyDescent="0.2">
      <c r="A12" s="2" t="s">
        <v>23</v>
      </c>
      <c r="B12" s="10">
        <v>2.6425000000000001</v>
      </c>
      <c r="C12" s="10">
        <v>13.757857142857139</v>
      </c>
      <c r="D12" s="10">
        <v>8.7114285714285717</v>
      </c>
      <c r="E12" s="10">
        <v>18.829999999999998</v>
      </c>
      <c r="F12" s="26">
        <v>41681</v>
      </c>
      <c r="G12" s="10">
        <v>-5.74</v>
      </c>
      <c r="H12" s="26">
        <v>41672</v>
      </c>
      <c r="I12" s="10">
        <v>71.416071428571414</v>
      </c>
      <c r="J12" s="10">
        <v>256.56</v>
      </c>
      <c r="K12" s="10">
        <v>1.5207142857142855</v>
      </c>
      <c r="L12" s="10">
        <v>13.84</v>
      </c>
      <c r="M12" s="26">
        <v>41679</v>
      </c>
      <c r="N12" s="10">
        <v>36.200000000000003</v>
      </c>
      <c r="O12" s="24">
        <v>17</v>
      </c>
      <c r="P12" s="10">
        <v>7</v>
      </c>
      <c r="Q12" s="26">
        <v>41678</v>
      </c>
      <c r="R12" s="10">
        <v>7.8939285714285692</v>
      </c>
      <c r="S12" s="10">
        <v>40.542208866713167</v>
      </c>
    </row>
    <row r="13" spans="1:19" x14ac:dyDescent="0.2">
      <c r="A13" s="2" t="s">
        <v>24</v>
      </c>
      <c r="B13" s="10">
        <v>2.71</v>
      </c>
      <c r="C13" s="10">
        <v>13.864193548387099</v>
      </c>
      <c r="D13" s="10">
        <v>8.3541935483870944</v>
      </c>
      <c r="E13" s="10">
        <v>24.59</v>
      </c>
      <c r="F13" s="26">
        <v>41702</v>
      </c>
      <c r="G13" s="10">
        <v>-2.16</v>
      </c>
      <c r="H13" s="26">
        <v>41711</v>
      </c>
      <c r="I13" s="10">
        <v>65.392258064516128</v>
      </c>
      <c r="J13" s="10">
        <v>413.39</v>
      </c>
      <c r="K13" s="10">
        <v>2.1348387096774197</v>
      </c>
      <c r="L13" s="10">
        <v>12.72</v>
      </c>
      <c r="M13" s="26">
        <v>41705</v>
      </c>
      <c r="N13" s="10">
        <v>55.6</v>
      </c>
      <c r="O13" s="24">
        <v>11</v>
      </c>
      <c r="P13" s="10">
        <v>24.2</v>
      </c>
      <c r="Q13" s="26">
        <v>41725</v>
      </c>
      <c r="R13" s="10">
        <v>8.9109677419354849</v>
      </c>
      <c r="S13" s="10">
        <v>68.106108842971267</v>
      </c>
    </row>
    <row r="14" spans="1:19" x14ac:dyDescent="0.2">
      <c r="A14" s="2" t="s">
        <v>25</v>
      </c>
      <c r="B14" s="10">
        <v>6.3336666666666686</v>
      </c>
      <c r="C14" s="10">
        <v>18.291999999999998</v>
      </c>
      <c r="D14" s="10">
        <v>12.050333333333333</v>
      </c>
      <c r="E14" s="10">
        <v>26.59</v>
      </c>
      <c r="F14" s="26">
        <v>41753</v>
      </c>
      <c r="G14" s="10">
        <v>1.56</v>
      </c>
      <c r="H14" s="26">
        <v>41732</v>
      </c>
      <c r="I14" s="10">
        <v>74.817666666666653</v>
      </c>
      <c r="J14" s="10">
        <v>476.55</v>
      </c>
      <c r="K14" s="10">
        <v>0.99700000000000011</v>
      </c>
      <c r="L14" s="10">
        <v>12.8</v>
      </c>
      <c r="M14" s="26">
        <v>41733</v>
      </c>
      <c r="N14" s="10">
        <v>98.6</v>
      </c>
      <c r="O14" s="24">
        <v>13</v>
      </c>
      <c r="P14" s="10">
        <v>30.6</v>
      </c>
      <c r="Q14" s="26">
        <v>41731</v>
      </c>
      <c r="R14" s="10">
        <v>13.222000000000003</v>
      </c>
      <c r="S14" s="10">
        <v>77.348166819600195</v>
      </c>
    </row>
    <row r="15" spans="1:19" x14ac:dyDescent="0.2">
      <c r="A15" s="2" t="s">
        <v>26</v>
      </c>
      <c r="B15" s="10">
        <v>8.2945161290322584</v>
      </c>
      <c r="C15" s="10">
        <v>21.285161290322581</v>
      </c>
      <c r="D15" s="10">
        <v>14.95548387096774</v>
      </c>
      <c r="E15" s="10">
        <v>28.96</v>
      </c>
      <c r="F15" s="26">
        <v>41769</v>
      </c>
      <c r="G15" s="10">
        <v>1.84</v>
      </c>
      <c r="H15" s="26">
        <v>41761</v>
      </c>
      <c r="I15" s="10">
        <v>67.426451612903236</v>
      </c>
      <c r="J15" s="10">
        <v>641.67999999999995</v>
      </c>
      <c r="K15" s="10">
        <v>1.526451612903226</v>
      </c>
      <c r="L15" s="10">
        <v>11.54</v>
      </c>
      <c r="M15" s="26">
        <v>41787</v>
      </c>
      <c r="N15" s="10">
        <v>75</v>
      </c>
      <c r="O15" s="24">
        <v>12</v>
      </c>
      <c r="P15" s="10">
        <v>29.8</v>
      </c>
      <c r="Q15" s="26">
        <v>41778</v>
      </c>
      <c r="R15" s="10">
        <v>15.638709677419358</v>
      </c>
      <c r="S15" s="10">
        <v>114.42824710682527</v>
      </c>
    </row>
    <row r="16" spans="1:19" x14ac:dyDescent="0.2">
      <c r="A16" s="2" t="s">
        <v>27</v>
      </c>
      <c r="B16" s="10">
        <v>11.014000000000001</v>
      </c>
      <c r="C16" s="10">
        <v>26.053000000000001</v>
      </c>
      <c r="D16" s="10">
        <v>18.602333333333327</v>
      </c>
      <c r="E16" s="10">
        <v>34.42</v>
      </c>
      <c r="F16" s="26">
        <v>41820</v>
      </c>
      <c r="G16" s="10">
        <v>5.76</v>
      </c>
      <c r="H16" s="26">
        <v>41812</v>
      </c>
      <c r="I16" s="10">
        <v>62.2</v>
      </c>
      <c r="J16" s="10">
        <v>713.41</v>
      </c>
      <c r="K16" s="10">
        <v>1.1826666666666665</v>
      </c>
      <c r="L16" s="10">
        <v>9.51</v>
      </c>
      <c r="M16" s="26">
        <v>41792</v>
      </c>
      <c r="N16" s="10">
        <v>11</v>
      </c>
      <c r="O16" s="24">
        <v>6</v>
      </c>
      <c r="P16" s="10">
        <v>5.4</v>
      </c>
      <c r="Q16" s="26">
        <v>41799</v>
      </c>
      <c r="R16" s="10">
        <v>18.832333333333331</v>
      </c>
      <c r="S16" s="10">
        <v>133.75731919406385</v>
      </c>
    </row>
    <row r="17" spans="1:19" x14ac:dyDescent="0.2">
      <c r="A17" s="2" t="s">
        <v>28</v>
      </c>
      <c r="B17" s="10">
        <v>11.131612903225806</v>
      </c>
      <c r="C17" s="10">
        <v>29.112903225806456</v>
      </c>
      <c r="D17" s="10">
        <v>20.565806451612904</v>
      </c>
      <c r="E17" s="10">
        <v>35.200000000000003</v>
      </c>
      <c r="F17" s="26">
        <v>41851</v>
      </c>
      <c r="G17" s="10">
        <v>5.89</v>
      </c>
      <c r="H17" s="26">
        <v>41825</v>
      </c>
      <c r="I17" s="10">
        <v>55.350645161290323</v>
      </c>
      <c r="J17" s="10">
        <v>827.58</v>
      </c>
      <c r="K17" s="10">
        <v>1.4141935483870971</v>
      </c>
      <c r="L17" s="10">
        <v>16.350000000000001</v>
      </c>
      <c r="M17" s="26">
        <v>41827</v>
      </c>
      <c r="N17" s="10">
        <v>2.8</v>
      </c>
      <c r="O17" s="24">
        <v>4</v>
      </c>
      <c r="P17" s="10">
        <v>2</v>
      </c>
      <c r="Q17" s="26">
        <v>41827</v>
      </c>
      <c r="R17" s="10">
        <v>22.074516129032261</v>
      </c>
      <c r="S17" s="10">
        <v>163.31576064584939</v>
      </c>
    </row>
    <row r="18" spans="1:19" x14ac:dyDescent="0.2">
      <c r="A18" s="2" t="s">
        <v>29</v>
      </c>
      <c r="B18" s="10">
        <v>11.77</v>
      </c>
      <c r="C18" s="10">
        <v>27.746451612903218</v>
      </c>
      <c r="D18" s="10">
        <v>19.876451612903224</v>
      </c>
      <c r="E18" s="10">
        <v>38.19</v>
      </c>
      <c r="F18" s="26">
        <v>41879</v>
      </c>
      <c r="G18" s="10">
        <v>5.36</v>
      </c>
      <c r="H18" s="26">
        <v>41860</v>
      </c>
      <c r="I18" s="10">
        <v>56.057096774193539</v>
      </c>
      <c r="J18" s="10">
        <v>649.20000000000005</v>
      </c>
      <c r="K18" s="10">
        <v>1.5603225806451611</v>
      </c>
      <c r="L18" s="10">
        <v>10.94</v>
      </c>
      <c r="M18" s="26">
        <v>41872</v>
      </c>
      <c r="N18" s="10">
        <v>6</v>
      </c>
      <c r="O18" s="24">
        <v>4</v>
      </c>
      <c r="P18" s="10">
        <v>3.4</v>
      </c>
      <c r="Q18" s="26">
        <v>41876</v>
      </c>
      <c r="R18" s="10">
        <v>21.18548387096774</v>
      </c>
      <c r="S18" s="10">
        <v>135.11034149994268</v>
      </c>
    </row>
    <row r="19" spans="1:19" x14ac:dyDescent="0.2">
      <c r="A19" s="2" t="s">
        <v>30</v>
      </c>
      <c r="B19" s="10">
        <v>8.4373333333333331</v>
      </c>
      <c r="C19" s="10">
        <v>24.969666666666665</v>
      </c>
      <c r="D19" s="10">
        <v>16.626666666666669</v>
      </c>
      <c r="E19" s="10">
        <v>29.83</v>
      </c>
      <c r="F19" s="26">
        <v>41891</v>
      </c>
      <c r="G19" s="10">
        <v>1.5</v>
      </c>
      <c r="H19" s="26">
        <v>41910</v>
      </c>
      <c r="I19" s="10">
        <v>63.266666666666673</v>
      </c>
      <c r="J19" s="10">
        <v>533.84</v>
      </c>
      <c r="K19" s="10">
        <v>1.1973333333333331</v>
      </c>
      <c r="L19" s="10">
        <v>9.4700000000000006</v>
      </c>
      <c r="M19" s="26">
        <v>41909</v>
      </c>
      <c r="N19" s="10">
        <v>6.4</v>
      </c>
      <c r="O19" s="24">
        <v>4</v>
      </c>
      <c r="P19" s="10">
        <v>2.4</v>
      </c>
      <c r="Q19" s="26">
        <v>41899</v>
      </c>
      <c r="R19" s="10">
        <v>17.718999999999998</v>
      </c>
      <c r="S19" s="10">
        <v>94.552984719102696</v>
      </c>
    </row>
    <row r="20" spans="1:19" x14ac:dyDescent="0.2">
      <c r="A20" s="2" t="s">
        <v>31</v>
      </c>
      <c r="B20" s="10">
        <v>5.5303225806451639</v>
      </c>
      <c r="C20" s="10">
        <v>19.85709677419355</v>
      </c>
      <c r="D20" s="10">
        <v>12.312903225806449</v>
      </c>
      <c r="E20" s="10">
        <v>26.92</v>
      </c>
      <c r="F20" s="26">
        <v>41913</v>
      </c>
      <c r="G20" s="10">
        <v>-2.2200000000000002</v>
      </c>
      <c r="H20" s="26">
        <v>41933</v>
      </c>
      <c r="I20" s="10">
        <v>72.330967741935481</v>
      </c>
      <c r="J20" s="10">
        <v>370.66</v>
      </c>
      <c r="K20" s="10">
        <v>1.1225806451612901</v>
      </c>
      <c r="L20" s="10">
        <v>11.49</v>
      </c>
      <c r="M20" s="26">
        <v>41943</v>
      </c>
      <c r="N20" s="10">
        <v>27.2</v>
      </c>
      <c r="O20" s="24">
        <v>13</v>
      </c>
      <c r="P20" s="10">
        <v>11</v>
      </c>
      <c r="Q20" s="26">
        <v>41915</v>
      </c>
      <c r="R20" s="10">
        <v>13.414516129032258</v>
      </c>
      <c r="S20" s="10">
        <v>55.345879291876884</v>
      </c>
    </row>
    <row r="21" spans="1:19" x14ac:dyDescent="0.2">
      <c r="A21" s="2" t="s">
        <v>32</v>
      </c>
      <c r="B21" s="10">
        <v>-0.51233333333333342</v>
      </c>
      <c r="C21" s="10">
        <v>14.657666666666668</v>
      </c>
      <c r="D21" s="10">
        <v>6.7433333333333332</v>
      </c>
      <c r="E21" s="10">
        <v>21.75</v>
      </c>
      <c r="F21" s="26">
        <v>41954</v>
      </c>
      <c r="G21" s="10">
        <v>-9.5399999999999991</v>
      </c>
      <c r="H21" s="26">
        <v>41960</v>
      </c>
      <c r="I21" s="10">
        <v>62.053999999999995</v>
      </c>
      <c r="J21" s="10">
        <v>280.14999999999998</v>
      </c>
      <c r="K21" s="10">
        <v>1.6223333333333332</v>
      </c>
      <c r="L21" s="10">
        <v>14.03</v>
      </c>
      <c r="M21" s="26">
        <v>41969</v>
      </c>
      <c r="N21" s="10">
        <v>6.4</v>
      </c>
      <c r="O21" s="24">
        <v>7</v>
      </c>
      <c r="P21" s="10">
        <v>4</v>
      </c>
      <c r="Q21" s="26">
        <v>41963</v>
      </c>
      <c r="R21" s="10">
        <v>7.062666666666666</v>
      </c>
      <c r="S21" s="10">
        <v>38.584978028490951</v>
      </c>
    </row>
    <row r="22" spans="1:19" ht="13.5" thickBot="1" x14ac:dyDescent="0.25">
      <c r="A22" s="11" t="s">
        <v>33</v>
      </c>
      <c r="B22" s="12">
        <v>-2.3680645161290323</v>
      </c>
      <c r="C22" s="12">
        <v>10.669032258064515</v>
      </c>
      <c r="D22" s="12">
        <v>3.8496774193548382</v>
      </c>
      <c r="E22" s="12">
        <v>16.829999999999998</v>
      </c>
      <c r="F22" s="27">
        <v>41979</v>
      </c>
      <c r="G22" s="12">
        <v>-9.94</v>
      </c>
      <c r="H22" s="27">
        <v>41990</v>
      </c>
      <c r="I22" s="12">
        <v>77.019032258064527</v>
      </c>
      <c r="J22" s="12">
        <v>198.89</v>
      </c>
      <c r="K22" s="12">
        <v>0.92516129032258076</v>
      </c>
      <c r="L22" s="12">
        <v>10.29</v>
      </c>
      <c r="M22" s="27">
        <v>41981</v>
      </c>
      <c r="N22" s="12">
        <v>29.2</v>
      </c>
      <c r="O22" s="13">
        <v>14</v>
      </c>
      <c r="P22" s="12">
        <v>10.4</v>
      </c>
      <c r="Q22" s="27">
        <v>41995</v>
      </c>
      <c r="R22" s="12">
        <v>4.6906451612903215</v>
      </c>
      <c r="S22" s="12">
        <v>19.387023851088017</v>
      </c>
    </row>
    <row r="23" spans="1:19" ht="13.5" thickTop="1" x14ac:dyDescent="0.2">
      <c r="A23" s="2" t="s">
        <v>45</v>
      </c>
      <c r="B23" s="10">
        <v>5.3268821684587824</v>
      </c>
      <c r="C23" s="10">
        <v>19.309343830005115</v>
      </c>
      <c r="D23" s="10">
        <v>12.292921915002559</v>
      </c>
      <c r="E23" s="10">
        <v>38.19</v>
      </c>
      <c r="F23" s="26">
        <v>39322</v>
      </c>
      <c r="G23" s="10">
        <v>-9.94</v>
      </c>
      <c r="H23" s="26">
        <v>39433</v>
      </c>
      <c r="I23" s="10">
        <v>67.02353910650281</v>
      </c>
      <c r="J23" s="10">
        <v>5577.12</v>
      </c>
      <c r="K23" s="10">
        <v>1.3554609575012802</v>
      </c>
      <c r="L23" s="10">
        <v>16.350000000000001</v>
      </c>
      <c r="M23" s="26">
        <v>39270</v>
      </c>
      <c r="N23" s="10">
        <v>367.2</v>
      </c>
      <c r="O23" s="24">
        <v>115</v>
      </c>
      <c r="P23" s="10">
        <v>30.6</v>
      </c>
      <c r="Q23" s="26">
        <v>39174</v>
      </c>
      <c r="R23" s="10">
        <v>12.994187596006144</v>
      </c>
      <c r="S23" s="10">
        <v>963.4855728537417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-2.2200000000000002</v>
      </c>
      <c r="G28" s="1" t="s">
        <v>17</v>
      </c>
      <c r="H28" s="25">
        <v>39376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-1.03</v>
      </c>
      <c r="G29" s="1" t="s">
        <v>17</v>
      </c>
      <c r="H29" s="25">
        <v>39167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209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20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27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16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16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51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63</v>
      </c>
    </row>
    <row r="7" spans="1:19" x14ac:dyDescent="0.2">
      <c r="B7" s="2" t="s">
        <v>64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-1.1141935483870971</v>
      </c>
      <c r="C11" s="10">
        <v>13.129032258064514</v>
      </c>
      <c r="D11" s="10">
        <v>5.9090322580645154</v>
      </c>
      <c r="E11" s="10">
        <v>18.7</v>
      </c>
      <c r="F11" s="26">
        <v>42010</v>
      </c>
      <c r="G11" s="10">
        <v>-8.15</v>
      </c>
      <c r="H11" s="26">
        <v>42005</v>
      </c>
      <c r="I11" s="10">
        <v>75.149032258064494</v>
      </c>
      <c r="J11" s="10">
        <v>239.86</v>
      </c>
      <c r="K11" s="10">
        <v>1.0883870967741933</v>
      </c>
      <c r="L11" s="10">
        <v>11.05</v>
      </c>
      <c r="M11" s="26">
        <v>42020</v>
      </c>
      <c r="N11" s="10">
        <v>8.4</v>
      </c>
      <c r="O11" s="24">
        <v>12</v>
      </c>
      <c r="P11" s="10">
        <v>2.4</v>
      </c>
      <c r="Q11" s="26">
        <v>42015</v>
      </c>
      <c r="R11" s="10">
        <v>5.4287096774193531</v>
      </c>
      <c r="S11" s="10">
        <v>25.747309950304658</v>
      </c>
    </row>
    <row r="12" spans="1:19" x14ac:dyDescent="0.2">
      <c r="A12" s="2" t="s">
        <v>23</v>
      </c>
      <c r="B12" s="10">
        <v>0.20862068965517205</v>
      </c>
      <c r="C12" s="10">
        <v>13.196896551724141</v>
      </c>
      <c r="D12" s="10">
        <v>6.3548275862068957</v>
      </c>
      <c r="E12" s="10">
        <v>19.22</v>
      </c>
      <c r="F12" s="26">
        <v>41697</v>
      </c>
      <c r="G12" s="10">
        <v>-6.28</v>
      </c>
      <c r="H12" s="26">
        <v>41681</v>
      </c>
      <c r="I12" s="10">
        <v>80.034482758620669</v>
      </c>
      <c r="J12" s="10">
        <v>263.77999999999997</v>
      </c>
      <c r="K12" s="10">
        <v>0.7689655172413794</v>
      </c>
      <c r="L12" s="10">
        <v>10.7</v>
      </c>
      <c r="M12" s="26">
        <v>41673</v>
      </c>
      <c r="N12" s="10">
        <v>14.2</v>
      </c>
      <c r="O12" s="24">
        <v>16</v>
      </c>
      <c r="P12" s="10">
        <v>3.4</v>
      </c>
      <c r="Q12" s="26">
        <v>41673</v>
      </c>
      <c r="R12" s="10">
        <v>6.4003448275862072</v>
      </c>
      <c r="S12" s="10">
        <v>30.141405647981735</v>
      </c>
    </row>
    <row r="13" spans="1:19" x14ac:dyDescent="0.2">
      <c r="A13" s="2" t="s">
        <v>24</v>
      </c>
      <c r="B13" s="10">
        <v>1.8016129032258068</v>
      </c>
      <c r="C13" s="10">
        <v>14.622903225806452</v>
      </c>
      <c r="D13" s="10">
        <v>8.3380645161290321</v>
      </c>
      <c r="E13" s="10">
        <v>22.51</v>
      </c>
      <c r="F13" s="26">
        <v>41713</v>
      </c>
      <c r="G13" s="10">
        <v>-2.76</v>
      </c>
      <c r="H13" s="26">
        <v>41703</v>
      </c>
      <c r="I13" s="10">
        <v>66.789032258064523</v>
      </c>
      <c r="J13" s="10">
        <v>418.09</v>
      </c>
      <c r="K13" s="10">
        <v>2.1580645161290319</v>
      </c>
      <c r="L13" s="10">
        <v>13.48</v>
      </c>
      <c r="M13" s="26">
        <v>41703</v>
      </c>
      <c r="N13" s="10">
        <v>37</v>
      </c>
      <c r="O13" s="24">
        <v>11</v>
      </c>
      <c r="P13" s="10">
        <v>11.4</v>
      </c>
      <c r="Q13" s="26">
        <v>41703</v>
      </c>
      <c r="R13" s="10">
        <v>8.6209677419354858</v>
      </c>
      <c r="S13" s="10">
        <v>67.999216935819021</v>
      </c>
    </row>
    <row r="14" spans="1:19" x14ac:dyDescent="0.2">
      <c r="A14" s="2" t="s">
        <v>25</v>
      </c>
      <c r="B14" s="10">
        <v>4.8929999999999998</v>
      </c>
      <c r="C14" s="10">
        <v>18.387666666666664</v>
      </c>
      <c r="D14" s="10">
        <v>11.820333333333332</v>
      </c>
      <c r="E14" s="10">
        <v>27.1</v>
      </c>
      <c r="F14" s="26">
        <v>41755</v>
      </c>
      <c r="G14" s="10">
        <v>-2.2200000000000002</v>
      </c>
      <c r="H14" s="26">
        <v>41744</v>
      </c>
      <c r="I14" s="10">
        <v>62.256999999999991</v>
      </c>
      <c r="J14" s="10">
        <v>581.92999999999995</v>
      </c>
      <c r="K14" s="10">
        <v>1.7880000000000003</v>
      </c>
      <c r="L14" s="10">
        <v>15.43</v>
      </c>
      <c r="M14" s="26">
        <v>41747</v>
      </c>
      <c r="N14" s="10">
        <v>43</v>
      </c>
      <c r="O14" s="24">
        <v>16</v>
      </c>
      <c r="P14" s="10">
        <v>9.8000000000000007</v>
      </c>
      <c r="Q14" s="26">
        <v>41736</v>
      </c>
      <c r="R14" s="10">
        <v>12.080666666666668</v>
      </c>
      <c r="S14" s="10">
        <v>96.724036283747338</v>
      </c>
    </row>
    <row r="15" spans="1:19" x14ac:dyDescent="0.2">
      <c r="A15" s="2" t="s">
        <v>26</v>
      </c>
      <c r="B15" s="10">
        <v>8.4654838709677414</v>
      </c>
      <c r="C15" s="10">
        <v>20.318387096774192</v>
      </c>
      <c r="D15" s="10">
        <v>14.170322580645163</v>
      </c>
      <c r="E15" s="10">
        <v>27.32</v>
      </c>
      <c r="F15" s="26">
        <v>41762</v>
      </c>
      <c r="G15" s="10">
        <v>3.1</v>
      </c>
      <c r="H15" s="26">
        <v>41760</v>
      </c>
      <c r="I15" s="10">
        <v>73.152258064516118</v>
      </c>
      <c r="J15" s="10">
        <v>542.66</v>
      </c>
      <c r="K15" s="10">
        <v>0.91419354838709688</v>
      </c>
      <c r="L15" s="10">
        <v>8.11</v>
      </c>
      <c r="M15" s="26">
        <v>41783</v>
      </c>
      <c r="N15" s="10">
        <v>178.6</v>
      </c>
      <c r="O15" s="24">
        <v>22</v>
      </c>
      <c r="P15" s="10">
        <v>53.2</v>
      </c>
      <c r="Q15" s="26">
        <v>41790</v>
      </c>
      <c r="R15" s="10">
        <v>16.124516129032255</v>
      </c>
      <c r="S15" s="10">
        <v>95.297279631343173</v>
      </c>
    </row>
    <row r="16" spans="1:19" x14ac:dyDescent="0.2">
      <c r="A16" s="2" t="s">
        <v>27</v>
      </c>
      <c r="B16" s="10">
        <v>11.157333333333328</v>
      </c>
      <c r="C16" s="10">
        <v>24.565666666666669</v>
      </c>
      <c r="D16" s="10">
        <v>17.802000000000003</v>
      </c>
      <c r="E16" s="10">
        <v>32.76</v>
      </c>
      <c r="F16" s="26">
        <v>41811</v>
      </c>
      <c r="G16" s="10">
        <v>5.76</v>
      </c>
      <c r="H16" s="26">
        <v>41808</v>
      </c>
      <c r="I16" s="10">
        <v>68.364333333333349</v>
      </c>
      <c r="J16" s="10">
        <v>698.21</v>
      </c>
      <c r="K16" s="10">
        <v>1.3943333333333332</v>
      </c>
      <c r="L16" s="10">
        <v>9.68</v>
      </c>
      <c r="M16" s="26">
        <v>41802</v>
      </c>
      <c r="N16" s="10">
        <v>23.2</v>
      </c>
      <c r="O16" s="24">
        <v>10</v>
      </c>
      <c r="P16" s="10">
        <v>7.6</v>
      </c>
      <c r="Q16" s="26">
        <v>41799</v>
      </c>
      <c r="R16" s="10">
        <v>17.920999999999996</v>
      </c>
      <c r="S16" s="10">
        <v>130.6599112610902</v>
      </c>
    </row>
    <row r="17" spans="1:19" x14ac:dyDescent="0.2">
      <c r="A17" s="2" t="s">
        <v>28</v>
      </c>
      <c r="B17" s="10">
        <v>11.57322580645161</v>
      </c>
      <c r="C17" s="10">
        <v>28.819032258064503</v>
      </c>
      <c r="D17" s="10">
        <v>20.320967741935483</v>
      </c>
      <c r="E17" s="10">
        <v>34.67</v>
      </c>
      <c r="F17" s="26">
        <v>41850</v>
      </c>
      <c r="G17" s="10">
        <v>6.29</v>
      </c>
      <c r="H17" s="26">
        <v>41828</v>
      </c>
      <c r="I17" s="10">
        <v>61.513548387096755</v>
      </c>
      <c r="J17" s="10">
        <v>794.36</v>
      </c>
      <c r="K17" s="10">
        <v>1.153225806451613</v>
      </c>
      <c r="L17" s="10">
        <v>10.130000000000001</v>
      </c>
      <c r="M17" s="26">
        <v>41843</v>
      </c>
      <c r="N17" s="10">
        <v>33.200000000000003</v>
      </c>
      <c r="O17" s="24">
        <v>5</v>
      </c>
      <c r="P17" s="10">
        <v>24.4</v>
      </c>
      <c r="Q17" s="26">
        <v>41832</v>
      </c>
      <c r="R17" s="10">
        <v>21.743225806451612</v>
      </c>
      <c r="S17" s="10">
        <v>152.29243247102653</v>
      </c>
    </row>
    <row r="18" spans="1:19" x14ac:dyDescent="0.2">
      <c r="A18" s="2" t="s">
        <v>29</v>
      </c>
      <c r="B18" s="10">
        <v>11.612903225806456</v>
      </c>
      <c r="C18" s="10">
        <v>29.16193548387097</v>
      </c>
      <c r="D18" s="10">
        <v>20.333225806451612</v>
      </c>
      <c r="E18" s="10">
        <v>36.39</v>
      </c>
      <c r="F18" s="26">
        <v>41856</v>
      </c>
      <c r="G18" s="10">
        <v>6.95</v>
      </c>
      <c r="H18" s="26">
        <v>41875</v>
      </c>
      <c r="I18" s="10">
        <v>61.881935483870976</v>
      </c>
      <c r="J18" s="10">
        <v>715.59</v>
      </c>
      <c r="K18" s="10">
        <v>1.0641935483870968</v>
      </c>
      <c r="L18" s="10">
        <v>9.2100000000000009</v>
      </c>
      <c r="M18" s="26">
        <v>41863</v>
      </c>
      <c r="N18" s="10">
        <v>4.2</v>
      </c>
      <c r="O18" s="24">
        <v>4</v>
      </c>
      <c r="P18" s="10">
        <v>2.4</v>
      </c>
      <c r="Q18" s="26">
        <v>41856</v>
      </c>
      <c r="R18" s="10">
        <v>21.05516129032258</v>
      </c>
      <c r="S18" s="10">
        <v>134.78941339444322</v>
      </c>
    </row>
    <row r="19" spans="1:19" x14ac:dyDescent="0.2">
      <c r="A19" s="2" t="s">
        <v>30</v>
      </c>
      <c r="B19" s="10">
        <v>8.2739999999999991</v>
      </c>
      <c r="C19" s="10">
        <v>23.988666666666667</v>
      </c>
      <c r="D19" s="10">
        <v>15.86</v>
      </c>
      <c r="E19" s="10">
        <v>30.89</v>
      </c>
      <c r="F19" s="26">
        <v>41884</v>
      </c>
      <c r="G19" s="10">
        <v>2.4300000000000002</v>
      </c>
      <c r="H19" s="26">
        <v>41909</v>
      </c>
      <c r="I19" s="10">
        <v>67.685333333333332</v>
      </c>
      <c r="J19" s="10">
        <v>491.01</v>
      </c>
      <c r="K19" s="10">
        <v>1.0540000000000003</v>
      </c>
      <c r="L19" s="10">
        <v>9.1300000000000008</v>
      </c>
      <c r="M19" s="26">
        <v>41897</v>
      </c>
      <c r="N19" s="10">
        <v>33.799999999999997</v>
      </c>
      <c r="O19" s="24">
        <v>7</v>
      </c>
      <c r="P19" s="10">
        <v>16.399999999999999</v>
      </c>
      <c r="Q19" s="26">
        <v>41891</v>
      </c>
      <c r="R19" s="10">
        <v>16.902333333333335</v>
      </c>
      <c r="S19" s="10">
        <v>84.029676382277955</v>
      </c>
    </row>
    <row r="20" spans="1:19" x14ac:dyDescent="0.2">
      <c r="A20" s="2" t="s">
        <v>31</v>
      </c>
      <c r="B20" s="10">
        <v>5.3077419354838709</v>
      </c>
      <c r="C20" s="10">
        <v>18.38</v>
      </c>
      <c r="D20" s="10">
        <v>11.507096774193549</v>
      </c>
      <c r="E20" s="10">
        <v>23.93</v>
      </c>
      <c r="F20" s="26">
        <v>41925</v>
      </c>
      <c r="G20" s="10">
        <v>-1.62</v>
      </c>
      <c r="H20" s="26">
        <v>41936</v>
      </c>
      <c r="I20" s="10">
        <v>75.420645161290338</v>
      </c>
      <c r="J20" s="10">
        <v>317.88</v>
      </c>
      <c r="K20" s="10">
        <v>1.0270967741935482</v>
      </c>
      <c r="L20" s="10">
        <v>12.25</v>
      </c>
      <c r="M20" s="26">
        <v>41942</v>
      </c>
      <c r="N20" s="10">
        <v>78.599999999999994</v>
      </c>
      <c r="O20" s="24">
        <v>18</v>
      </c>
      <c r="P20" s="10">
        <v>16.399999999999999</v>
      </c>
      <c r="Q20" s="26">
        <v>41933</v>
      </c>
      <c r="R20" s="10">
        <v>12.88</v>
      </c>
      <c r="S20" s="10">
        <v>47.373347159858973</v>
      </c>
    </row>
    <row r="21" spans="1:19" x14ac:dyDescent="0.2">
      <c r="A21" s="2" t="s">
        <v>32</v>
      </c>
      <c r="B21" s="10">
        <v>1.8433333333333335</v>
      </c>
      <c r="C21" s="10">
        <v>11.922333333333333</v>
      </c>
      <c r="D21" s="10">
        <v>6.9406666666666696</v>
      </c>
      <c r="E21" s="10">
        <v>16.96</v>
      </c>
      <c r="F21" s="26">
        <v>41959</v>
      </c>
      <c r="G21" s="10">
        <v>-5.22</v>
      </c>
      <c r="H21" s="26">
        <v>41971</v>
      </c>
      <c r="I21" s="10">
        <v>75.220333333333343</v>
      </c>
      <c r="J21" s="10">
        <v>211.32</v>
      </c>
      <c r="K21" s="10">
        <v>1.4763333333333335</v>
      </c>
      <c r="L21" s="10">
        <v>13.29</v>
      </c>
      <c r="M21" s="26">
        <v>41945</v>
      </c>
      <c r="N21" s="10">
        <v>62.2</v>
      </c>
      <c r="O21" s="24">
        <v>12</v>
      </c>
      <c r="P21" s="10">
        <v>41.4</v>
      </c>
      <c r="Q21" s="26">
        <v>41945</v>
      </c>
      <c r="R21" s="10">
        <v>8.239333333333331</v>
      </c>
      <c r="S21" s="10">
        <v>29.053461084443615</v>
      </c>
    </row>
    <row r="22" spans="1:19" ht="13.5" thickBot="1" x14ac:dyDescent="0.25">
      <c r="A22" s="11" t="s">
        <v>33</v>
      </c>
      <c r="B22" s="12">
        <v>0.51096774193548378</v>
      </c>
      <c r="C22" s="12">
        <v>9.5061290322580643</v>
      </c>
      <c r="D22" s="12">
        <v>4.5674193548387105</v>
      </c>
      <c r="E22" s="12">
        <v>17.64</v>
      </c>
      <c r="F22" s="27">
        <v>41994</v>
      </c>
      <c r="G22" s="12">
        <v>-8.61</v>
      </c>
      <c r="H22" s="27">
        <v>41998</v>
      </c>
      <c r="I22" s="12">
        <v>79.155806451612904</v>
      </c>
      <c r="J22" s="12">
        <v>154.69</v>
      </c>
      <c r="K22" s="12">
        <v>1.2948387096774192</v>
      </c>
      <c r="L22" s="12">
        <v>12.56</v>
      </c>
      <c r="M22" s="27">
        <v>41989</v>
      </c>
      <c r="N22" s="12">
        <v>53.4</v>
      </c>
      <c r="O22" s="13">
        <v>19</v>
      </c>
      <c r="P22" s="12">
        <v>15.8</v>
      </c>
      <c r="Q22" s="27">
        <v>41982</v>
      </c>
      <c r="R22" s="12">
        <v>5.3816129032258058</v>
      </c>
      <c r="S22" s="12">
        <v>20.765824754397549</v>
      </c>
    </row>
    <row r="23" spans="1:19" ht="13.5" thickTop="1" x14ac:dyDescent="0.2">
      <c r="A23" s="2" t="s">
        <v>45</v>
      </c>
      <c r="B23" s="10">
        <v>5.3778357743171421</v>
      </c>
      <c r="C23" s="10">
        <v>18.833220769991346</v>
      </c>
      <c r="D23" s="10">
        <v>11.993663051538745</v>
      </c>
      <c r="E23" s="10">
        <v>36.39</v>
      </c>
      <c r="F23" s="26">
        <v>39665</v>
      </c>
      <c r="G23" s="10">
        <v>-8.61</v>
      </c>
      <c r="H23" s="26">
        <v>39807</v>
      </c>
      <c r="I23" s="10">
        <v>70.551978401928068</v>
      </c>
      <c r="J23" s="10">
        <v>5429.38</v>
      </c>
      <c r="K23" s="10">
        <v>1.2651360153256703</v>
      </c>
      <c r="L23" s="10">
        <v>15.43</v>
      </c>
      <c r="M23" s="26">
        <v>39556</v>
      </c>
      <c r="N23" s="10">
        <v>569.79999999999995</v>
      </c>
      <c r="O23" s="24">
        <v>152</v>
      </c>
      <c r="P23" s="10">
        <v>53.2</v>
      </c>
      <c r="Q23" s="26">
        <v>39599</v>
      </c>
      <c r="R23" s="10">
        <v>12.731489309108882</v>
      </c>
      <c r="S23" s="10">
        <v>914.87331495673413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-1.62</v>
      </c>
      <c r="G28" s="1" t="s">
        <v>17</v>
      </c>
      <c r="H28" s="25">
        <v>39745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-2.2200000000000002</v>
      </c>
      <c r="G29" s="1" t="s">
        <v>17</v>
      </c>
      <c r="H29" s="25">
        <v>39553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192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20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19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12</v>
      </c>
      <c r="G37" s="1" t="s">
        <v>38</v>
      </c>
      <c r="H37" s="1"/>
      <c r="I37" s="1"/>
      <c r="J37" s="1"/>
    </row>
  </sheetData>
  <phoneticPr fontId="5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H45" sqref="H4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53</v>
      </c>
    </row>
    <row r="7" spans="1:19" x14ac:dyDescent="0.2">
      <c r="B7" s="2" t="s">
        <v>58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-1.1887096774193548</v>
      </c>
      <c r="C11" s="10">
        <v>9.2041935483870958</v>
      </c>
      <c r="D11" s="10">
        <v>3.9696774193548388</v>
      </c>
      <c r="E11" s="10">
        <v>17.7</v>
      </c>
      <c r="F11" s="26">
        <v>42027</v>
      </c>
      <c r="G11" s="10">
        <v>-7.75</v>
      </c>
      <c r="H11" s="26">
        <v>42016</v>
      </c>
      <c r="I11" s="10">
        <v>79.828064516129018</v>
      </c>
      <c r="J11" s="10">
        <v>206.33</v>
      </c>
      <c r="K11" s="10">
        <v>1.2335483870967738</v>
      </c>
      <c r="L11" s="10">
        <v>17.46</v>
      </c>
      <c r="M11" s="26">
        <v>42028</v>
      </c>
      <c r="N11" s="10">
        <v>45.8</v>
      </c>
      <c r="O11" s="24">
        <v>20</v>
      </c>
      <c r="P11" s="10">
        <v>14</v>
      </c>
      <c r="Q11" s="26">
        <v>42031</v>
      </c>
      <c r="R11" s="10">
        <v>4.6409677419354827</v>
      </c>
      <c r="S11" s="10">
        <v>22.819718938130926</v>
      </c>
    </row>
    <row r="12" spans="1:19" x14ac:dyDescent="0.2">
      <c r="A12" s="2" t="s">
        <v>23</v>
      </c>
      <c r="B12" s="10">
        <v>-0.7321428571428571</v>
      </c>
      <c r="C12" s="10">
        <v>11.785714285714281</v>
      </c>
      <c r="D12" s="10">
        <v>5.5821428571428582</v>
      </c>
      <c r="E12" s="10">
        <v>16.5</v>
      </c>
      <c r="F12" s="26">
        <v>41697</v>
      </c>
      <c r="G12" s="10">
        <v>-5.61</v>
      </c>
      <c r="H12" s="26">
        <v>41685</v>
      </c>
      <c r="I12" s="10">
        <v>69.883571428571429</v>
      </c>
      <c r="J12" s="10">
        <v>306.24</v>
      </c>
      <c r="K12" s="10">
        <v>1.6039285714285711</v>
      </c>
      <c r="L12" s="10">
        <v>13.07</v>
      </c>
      <c r="M12" s="26">
        <v>41691</v>
      </c>
      <c r="N12" s="10">
        <v>14.6</v>
      </c>
      <c r="O12" s="24">
        <v>9</v>
      </c>
      <c r="P12" s="10">
        <v>7.6</v>
      </c>
      <c r="Q12" s="26">
        <v>41672</v>
      </c>
      <c r="R12" s="10">
        <v>5.8807142857142845</v>
      </c>
      <c r="S12" s="10">
        <v>39.701322782217829</v>
      </c>
    </row>
    <row r="13" spans="1:19" x14ac:dyDescent="0.2">
      <c r="A13" s="2" t="s">
        <v>24</v>
      </c>
      <c r="B13" s="10">
        <v>0.42774193548387085</v>
      </c>
      <c r="C13" s="10">
        <v>15.785483870967745</v>
      </c>
      <c r="D13" s="10">
        <v>7.9812903225806435</v>
      </c>
      <c r="E13" s="10">
        <v>22.99</v>
      </c>
      <c r="F13" s="26">
        <v>41718</v>
      </c>
      <c r="G13" s="10">
        <v>-3.42</v>
      </c>
      <c r="H13" s="26">
        <v>41708</v>
      </c>
      <c r="I13" s="10">
        <v>63.304838709677441</v>
      </c>
      <c r="J13" s="10">
        <v>504.79</v>
      </c>
      <c r="K13" s="10">
        <v>1.6838709677419359</v>
      </c>
      <c r="L13" s="10">
        <v>12.6</v>
      </c>
      <c r="M13" s="26">
        <v>41705</v>
      </c>
      <c r="N13" s="10">
        <v>15.8</v>
      </c>
      <c r="O13" s="24">
        <v>8</v>
      </c>
      <c r="P13" s="10">
        <v>7.6</v>
      </c>
      <c r="Q13" s="26">
        <v>41703</v>
      </c>
      <c r="R13" s="10">
        <v>8.1219354838709652</v>
      </c>
      <c r="S13" s="10">
        <v>73.929844671061403</v>
      </c>
    </row>
    <row r="14" spans="1:19" x14ac:dyDescent="0.2">
      <c r="A14" s="2" t="s">
        <v>25</v>
      </c>
      <c r="B14" s="10">
        <v>2.3623333333333343</v>
      </c>
      <c r="C14" s="10">
        <v>16.330666666666669</v>
      </c>
      <c r="D14" s="10">
        <v>9.77</v>
      </c>
      <c r="E14" s="10">
        <v>26.92</v>
      </c>
      <c r="F14" s="26">
        <v>41753</v>
      </c>
      <c r="G14" s="10">
        <v>-1.0900000000000001</v>
      </c>
      <c r="H14" s="26">
        <v>41731</v>
      </c>
      <c r="I14" s="10">
        <v>67.624666666666656</v>
      </c>
      <c r="J14" s="10">
        <v>491.34</v>
      </c>
      <c r="K14" s="10">
        <v>1.7459999999999996</v>
      </c>
      <c r="L14" s="10">
        <v>11.47</v>
      </c>
      <c r="M14" s="26">
        <v>41740</v>
      </c>
      <c r="N14" s="10">
        <v>24</v>
      </c>
      <c r="O14" s="24">
        <v>11</v>
      </c>
      <c r="P14" s="10">
        <v>6.4</v>
      </c>
      <c r="Q14" s="26">
        <v>41739</v>
      </c>
      <c r="R14" s="10">
        <v>10.668666666666667</v>
      </c>
      <c r="S14" s="10">
        <v>81.001902819276609</v>
      </c>
    </row>
    <row r="15" spans="1:19" x14ac:dyDescent="0.2">
      <c r="A15" s="2" t="s">
        <v>26</v>
      </c>
      <c r="B15" s="10">
        <v>8.0109677419354828</v>
      </c>
      <c r="C15" s="10">
        <v>24.317741935483877</v>
      </c>
      <c r="D15" s="10">
        <v>16.317096774193548</v>
      </c>
      <c r="E15" s="10">
        <v>29.83</v>
      </c>
      <c r="F15" s="26">
        <v>41788</v>
      </c>
      <c r="G15" s="10">
        <v>2.76</v>
      </c>
      <c r="H15" s="26">
        <v>41775</v>
      </c>
      <c r="I15" s="10">
        <v>61.78</v>
      </c>
      <c r="J15" s="10">
        <v>707.35</v>
      </c>
      <c r="K15" s="10">
        <v>1.4070967741935483</v>
      </c>
      <c r="L15" s="10">
        <v>10.6</v>
      </c>
      <c r="M15" s="26">
        <v>41760</v>
      </c>
      <c r="N15" s="10">
        <v>31.2</v>
      </c>
      <c r="O15" s="24">
        <v>8</v>
      </c>
      <c r="P15" s="10">
        <v>20.2</v>
      </c>
      <c r="Q15" s="26">
        <v>41783</v>
      </c>
      <c r="R15" s="10">
        <v>16.085806451612907</v>
      </c>
      <c r="S15" s="10">
        <v>129.60207084974346</v>
      </c>
    </row>
    <row r="16" spans="1:19" x14ac:dyDescent="0.2">
      <c r="A16" s="2" t="s">
        <v>27</v>
      </c>
      <c r="B16" s="10">
        <v>11.962</v>
      </c>
      <c r="C16" s="10">
        <v>27.825999999999997</v>
      </c>
      <c r="D16" s="10">
        <v>20.183333333333334</v>
      </c>
      <c r="E16" s="10">
        <v>35.46</v>
      </c>
      <c r="F16" s="26">
        <v>41803</v>
      </c>
      <c r="G16" s="10">
        <v>6.49</v>
      </c>
      <c r="H16" s="26">
        <v>41811</v>
      </c>
      <c r="I16" s="10">
        <v>58.382333333333335</v>
      </c>
      <c r="J16" s="10">
        <v>739.03</v>
      </c>
      <c r="K16" s="10">
        <v>1.2153333333333336</v>
      </c>
      <c r="L16" s="10">
        <v>9.39</v>
      </c>
      <c r="M16" s="26">
        <v>41798</v>
      </c>
      <c r="N16" s="10">
        <v>25.2</v>
      </c>
      <c r="O16" s="24">
        <v>11</v>
      </c>
      <c r="P16" s="10">
        <v>6.2</v>
      </c>
      <c r="Q16" s="26">
        <v>41815</v>
      </c>
      <c r="R16" s="10">
        <v>19.39533333333333</v>
      </c>
      <c r="S16" s="10">
        <v>145.57642237490131</v>
      </c>
    </row>
    <row r="17" spans="1:19" x14ac:dyDescent="0.2">
      <c r="A17" s="2" t="s">
        <v>28</v>
      </c>
      <c r="B17" s="10">
        <v>12.192903225806452</v>
      </c>
      <c r="C17" s="10">
        <v>30.538709677419359</v>
      </c>
      <c r="D17" s="10">
        <v>21.681935483870962</v>
      </c>
      <c r="E17" s="10">
        <v>38.46</v>
      </c>
      <c r="F17" s="26">
        <v>41841</v>
      </c>
      <c r="G17" s="10">
        <v>6.42</v>
      </c>
      <c r="H17" s="26">
        <v>41838</v>
      </c>
      <c r="I17" s="10">
        <v>57.034193548387101</v>
      </c>
      <c r="J17" s="10">
        <v>856.41</v>
      </c>
      <c r="K17" s="10">
        <v>1.2170967741935483</v>
      </c>
      <c r="L17" s="10">
        <v>9.7799999999999994</v>
      </c>
      <c r="M17" s="26">
        <v>41842</v>
      </c>
      <c r="N17" s="10">
        <v>1.2</v>
      </c>
      <c r="O17" s="24">
        <v>1</v>
      </c>
      <c r="P17" s="10">
        <v>1.2</v>
      </c>
      <c r="Q17" s="26">
        <v>41821</v>
      </c>
      <c r="R17" s="10">
        <v>21.932903225806445</v>
      </c>
      <c r="S17" s="10">
        <v>168.31459034055845</v>
      </c>
    </row>
    <row r="18" spans="1:19" x14ac:dyDescent="0.2">
      <c r="A18" s="2" t="s">
        <v>29</v>
      </c>
      <c r="B18" s="10">
        <v>13.015483870967742</v>
      </c>
      <c r="C18" s="10">
        <v>30.569032258064517</v>
      </c>
      <c r="D18" s="10">
        <v>21.720967741935482</v>
      </c>
      <c r="E18" s="10">
        <v>36.590000000000003</v>
      </c>
      <c r="F18" s="26">
        <v>41871</v>
      </c>
      <c r="G18" s="10">
        <v>6.62</v>
      </c>
      <c r="H18" s="26">
        <v>41881</v>
      </c>
      <c r="I18" s="10">
        <v>60.058709677419358</v>
      </c>
      <c r="J18" s="10">
        <v>696.06</v>
      </c>
      <c r="K18" s="10">
        <v>0.95935483870967753</v>
      </c>
      <c r="L18" s="10">
        <v>8.92</v>
      </c>
      <c r="M18" s="26">
        <v>41852</v>
      </c>
      <c r="N18" s="10">
        <v>17</v>
      </c>
      <c r="O18" s="24">
        <v>5</v>
      </c>
      <c r="P18" s="10">
        <v>6.8</v>
      </c>
      <c r="Q18" s="26">
        <v>41859</v>
      </c>
      <c r="R18" s="10">
        <v>21.396451612903228</v>
      </c>
      <c r="S18" s="10">
        <v>134.49122118173</v>
      </c>
    </row>
    <row r="19" spans="1:19" x14ac:dyDescent="0.2">
      <c r="A19" s="2" t="s">
        <v>30</v>
      </c>
      <c r="B19" s="10">
        <v>9.3273333333333337</v>
      </c>
      <c r="C19" s="10">
        <v>24.925000000000001</v>
      </c>
      <c r="D19" s="10">
        <v>16.912333333333336</v>
      </c>
      <c r="E19" s="10">
        <v>32.43</v>
      </c>
      <c r="F19" s="26">
        <v>41883</v>
      </c>
      <c r="G19" s="10">
        <v>0</v>
      </c>
      <c r="H19" s="26">
        <v>41911</v>
      </c>
      <c r="I19" s="10">
        <v>67.187333333333342</v>
      </c>
      <c r="J19" s="10">
        <v>505.37721599999992</v>
      </c>
      <c r="K19" s="10">
        <v>0.87933333333333319</v>
      </c>
      <c r="L19" s="10">
        <v>9.2100000000000009</v>
      </c>
      <c r="M19" s="26">
        <v>41886</v>
      </c>
      <c r="N19" s="10">
        <v>13</v>
      </c>
      <c r="O19" s="24">
        <v>5</v>
      </c>
      <c r="P19" s="10">
        <v>8.1999999999999993</v>
      </c>
      <c r="Q19" s="26">
        <v>41900</v>
      </c>
      <c r="R19" s="10">
        <v>17.704999999999998</v>
      </c>
      <c r="S19" s="10">
        <v>85.135694346518989</v>
      </c>
    </row>
    <row r="20" spans="1:19" x14ac:dyDescent="0.2">
      <c r="A20" s="2" t="s">
        <v>31</v>
      </c>
      <c r="B20" s="10">
        <v>6.5458064516129033</v>
      </c>
      <c r="C20" s="10">
        <v>22.325483870967748</v>
      </c>
      <c r="D20" s="10">
        <v>14.02064516129032</v>
      </c>
      <c r="E20" s="10">
        <v>31.09</v>
      </c>
      <c r="F20" s="26">
        <v>41917</v>
      </c>
      <c r="G20" s="10">
        <v>-3.95</v>
      </c>
      <c r="H20" s="26">
        <v>41931</v>
      </c>
      <c r="I20" s="10">
        <v>67.944516129032266</v>
      </c>
      <c r="J20" s="10">
        <v>395.16854399999994</v>
      </c>
      <c r="K20" s="10">
        <v>0.99387096774193562</v>
      </c>
      <c r="L20" s="10">
        <v>8.98</v>
      </c>
      <c r="M20" s="26">
        <v>41927</v>
      </c>
      <c r="N20" s="10">
        <v>21</v>
      </c>
      <c r="O20" s="24">
        <v>7</v>
      </c>
      <c r="P20" s="10">
        <v>15</v>
      </c>
      <c r="Q20" s="26">
        <v>41934</v>
      </c>
      <c r="R20" s="10">
        <v>14.357741935483872</v>
      </c>
      <c r="S20" s="10">
        <v>59.782983499411564</v>
      </c>
    </row>
    <row r="21" spans="1:19" x14ac:dyDescent="0.2">
      <c r="A21" s="2" t="s">
        <v>32</v>
      </c>
      <c r="B21" s="10">
        <v>3.7673333333333336</v>
      </c>
      <c r="C21" s="10">
        <v>16.319333333333336</v>
      </c>
      <c r="D21" s="10">
        <v>10.159333333333334</v>
      </c>
      <c r="E21" s="10">
        <v>23.68</v>
      </c>
      <c r="F21" s="26">
        <v>41944</v>
      </c>
      <c r="G21" s="10">
        <v>-2.69</v>
      </c>
      <c r="H21" s="26">
        <v>41967</v>
      </c>
      <c r="I21" s="10">
        <v>72.543999999999997</v>
      </c>
      <c r="J21" s="10">
        <v>213.65078400000004</v>
      </c>
      <c r="K21" s="10">
        <v>1.1080000000000001</v>
      </c>
      <c r="L21" s="10">
        <v>10.41</v>
      </c>
      <c r="M21" s="26">
        <v>41947</v>
      </c>
      <c r="N21" s="10">
        <v>26.6</v>
      </c>
      <c r="O21" s="24">
        <v>14</v>
      </c>
      <c r="P21" s="10">
        <v>7.2</v>
      </c>
      <c r="Q21" s="26">
        <v>41952</v>
      </c>
      <c r="R21" s="10">
        <v>10.806666666666668</v>
      </c>
      <c r="S21" s="10">
        <v>31.424252915560277</v>
      </c>
    </row>
    <row r="22" spans="1:19" ht="13.5" thickBot="1" x14ac:dyDescent="0.25">
      <c r="A22" s="11" t="s">
        <v>33</v>
      </c>
      <c r="B22" s="12">
        <v>4.9032258064516089E-2</v>
      </c>
      <c r="C22" s="12">
        <v>11.420645161290322</v>
      </c>
      <c r="D22" s="12">
        <v>5.5361290322580645</v>
      </c>
      <c r="E22" s="12">
        <v>20.170000000000002</v>
      </c>
      <c r="F22" s="27">
        <v>42002</v>
      </c>
      <c r="G22" s="12">
        <v>-9.61</v>
      </c>
      <c r="H22" s="27">
        <v>41991</v>
      </c>
      <c r="I22" s="12">
        <v>74.484193548387097</v>
      </c>
      <c r="J22" s="12">
        <v>163.25214400000002</v>
      </c>
      <c r="K22" s="12">
        <v>1.3151612903225804</v>
      </c>
      <c r="L22" s="12">
        <v>12.13</v>
      </c>
      <c r="M22" s="27">
        <v>42003</v>
      </c>
      <c r="N22" s="12">
        <v>48.2</v>
      </c>
      <c r="O22" s="13">
        <v>18</v>
      </c>
      <c r="P22" s="12">
        <v>12</v>
      </c>
      <c r="Q22" s="27">
        <v>41999</v>
      </c>
      <c r="R22" s="12">
        <v>6.6587096774193562</v>
      </c>
      <c r="S22" s="12">
        <v>24.56285599852383</v>
      </c>
    </row>
    <row r="23" spans="1:19" ht="13.5" thickTop="1" x14ac:dyDescent="0.2">
      <c r="A23" s="2" t="s">
        <v>45</v>
      </c>
      <c r="B23" s="10">
        <v>5.4783402457757298</v>
      </c>
      <c r="C23" s="10">
        <v>20.112333717357913</v>
      </c>
      <c r="D23" s="10">
        <v>12.819573732718894</v>
      </c>
      <c r="E23" s="10">
        <v>38.46</v>
      </c>
      <c r="F23" s="26">
        <v>40015</v>
      </c>
      <c r="G23" s="10">
        <v>-9.61</v>
      </c>
      <c r="H23" s="26">
        <v>40165</v>
      </c>
      <c r="I23" s="10">
        <v>66.671368407578086</v>
      </c>
      <c r="J23" s="10">
        <v>5784.9986880000006</v>
      </c>
      <c r="K23" s="10">
        <v>1.2802162698412698</v>
      </c>
      <c r="L23" s="10">
        <v>17.46</v>
      </c>
      <c r="M23" s="26">
        <v>39837</v>
      </c>
      <c r="N23" s="10">
        <v>283.60000000000002</v>
      </c>
      <c r="O23" s="24">
        <v>117</v>
      </c>
      <c r="P23" s="10">
        <v>20.2</v>
      </c>
      <c r="Q23" s="26">
        <v>39957</v>
      </c>
      <c r="R23" s="10">
        <v>13.137574756784433</v>
      </c>
      <c r="S23" s="10">
        <v>996.34288071763456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-2.29</v>
      </c>
      <c r="G28" s="1" t="s">
        <v>17</v>
      </c>
      <c r="H28" s="25">
        <v>40102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-0.16</v>
      </c>
      <c r="G29" s="1" t="s">
        <v>17</v>
      </c>
      <c r="H29" s="25">
        <v>39930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171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22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21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29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54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50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0.38387096774193552</v>
      </c>
      <c r="C11" s="10">
        <v>9.0393548387096772</v>
      </c>
      <c r="D11" s="10">
        <v>4.6629032258064518</v>
      </c>
      <c r="E11" s="10">
        <v>16.37</v>
      </c>
      <c r="F11" s="26">
        <v>42023</v>
      </c>
      <c r="G11" s="10">
        <v>-7.61</v>
      </c>
      <c r="H11" s="26">
        <v>42032</v>
      </c>
      <c r="I11" s="10">
        <v>78.088387096774198</v>
      </c>
      <c r="J11" s="10">
        <v>173.54</v>
      </c>
      <c r="K11" s="10">
        <v>1.46</v>
      </c>
      <c r="L11" s="10">
        <v>12.43</v>
      </c>
      <c r="M11" s="26">
        <v>42012</v>
      </c>
      <c r="N11" s="10">
        <v>27.2</v>
      </c>
      <c r="O11" s="24">
        <v>16</v>
      </c>
      <c r="P11" s="10">
        <v>6</v>
      </c>
      <c r="Q11" s="26">
        <v>42009</v>
      </c>
      <c r="R11" s="10">
        <v>5.9858064516129037</v>
      </c>
      <c r="S11" s="10">
        <v>24.198977809121789</v>
      </c>
    </row>
    <row r="12" spans="1:19" x14ac:dyDescent="0.2">
      <c r="A12" s="2" t="s">
        <v>23</v>
      </c>
      <c r="B12" s="10">
        <v>0.72714285714285709</v>
      </c>
      <c r="C12" s="10">
        <v>9.473928571428571</v>
      </c>
      <c r="D12" s="10">
        <v>4.9948437500000002</v>
      </c>
      <c r="E12" s="10">
        <v>19.66</v>
      </c>
      <c r="F12" s="26">
        <v>41697</v>
      </c>
      <c r="G12" s="10">
        <v>-6.14</v>
      </c>
      <c r="H12" s="26">
        <v>41673</v>
      </c>
      <c r="I12" s="10">
        <v>74.123236607142857</v>
      </c>
      <c r="J12" s="10">
        <v>208.47</v>
      </c>
      <c r="K12" s="10">
        <v>1.5453794642857139</v>
      </c>
      <c r="L12" s="10">
        <v>14.8</v>
      </c>
      <c r="M12" s="26">
        <v>41698</v>
      </c>
      <c r="N12" s="10">
        <v>29.2</v>
      </c>
      <c r="O12" s="24">
        <v>11</v>
      </c>
      <c r="P12" s="10">
        <v>9.4</v>
      </c>
      <c r="Q12" s="26">
        <v>41686</v>
      </c>
      <c r="R12" s="10">
        <v>5.9258482142857147</v>
      </c>
      <c r="S12" s="10">
        <v>33.156782129721961</v>
      </c>
    </row>
    <row r="13" spans="1:19" x14ac:dyDescent="0.2">
      <c r="A13" s="2" t="s">
        <v>24</v>
      </c>
      <c r="B13" s="10">
        <v>1.3925806451612901</v>
      </c>
      <c r="C13" s="10">
        <v>13.948064516129033</v>
      </c>
      <c r="D13" s="10">
        <v>7.6706384408602162</v>
      </c>
      <c r="E13" s="10">
        <v>23.21</v>
      </c>
      <c r="F13" s="26">
        <v>41718</v>
      </c>
      <c r="G13" s="10">
        <v>-6.41</v>
      </c>
      <c r="H13" s="26">
        <v>41713</v>
      </c>
      <c r="I13" s="10">
        <v>67.006471774193557</v>
      </c>
      <c r="J13" s="10">
        <v>407.48</v>
      </c>
      <c r="K13" s="10">
        <v>1.7719825268817204</v>
      </c>
      <c r="L13" s="10">
        <v>13.82</v>
      </c>
      <c r="M13" s="26">
        <v>41707</v>
      </c>
      <c r="N13" s="10">
        <v>20.399999999999999</v>
      </c>
      <c r="O13" s="24">
        <v>12</v>
      </c>
      <c r="P13" s="10">
        <v>8</v>
      </c>
      <c r="Q13" s="26">
        <v>41722</v>
      </c>
      <c r="R13" s="10">
        <v>8.2564112903225801</v>
      </c>
      <c r="S13" s="10">
        <v>64.17224090746295</v>
      </c>
    </row>
    <row r="14" spans="1:19" x14ac:dyDescent="0.2">
      <c r="A14" s="2" t="s">
        <v>25</v>
      </c>
      <c r="B14" s="10">
        <v>4.6639999999999988</v>
      </c>
      <c r="C14" s="10">
        <v>18.750333333333334</v>
      </c>
      <c r="D14" s="10">
        <v>11.920659722222219</v>
      </c>
      <c r="E14" s="10">
        <v>28.23</v>
      </c>
      <c r="F14" s="26">
        <v>41756</v>
      </c>
      <c r="G14" s="10">
        <v>-2.02</v>
      </c>
      <c r="H14" s="26">
        <v>41734</v>
      </c>
      <c r="I14" s="10">
        <v>69.555437499999996</v>
      </c>
      <c r="J14" s="10">
        <v>543.49</v>
      </c>
      <c r="K14" s="10">
        <v>1.1685416666666666</v>
      </c>
      <c r="L14" s="10">
        <v>11.03</v>
      </c>
      <c r="M14" s="26">
        <v>41737</v>
      </c>
      <c r="N14" s="10">
        <v>36.799999999999997</v>
      </c>
      <c r="O14" s="24">
        <v>15</v>
      </c>
      <c r="P14" s="10">
        <v>12.4</v>
      </c>
      <c r="Q14" s="26">
        <v>41751</v>
      </c>
      <c r="R14" s="10">
        <v>12.064673611111113</v>
      </c>
      <c r="S14" s="10">
        <v>86.855081859541514</v>
      </c>
    </row>
    <row r="15" spans="1:19" x14ac:dyDescent="0.2">
      <c r="A15" s="2" t="s">
        <v>26</v>
      </c>
      <c r="B15" s="10">
        <v>5.9954838709677416</v>
      </c>
      <c r="C15" s="10">
        <v>19.975806451612904</v>
      </c>
      <c r="D15" s="10">
        <v>13.19478494623656</v>
      </c>
      <c r="E15" s="10">
        <v>28.63</v>
      </c>
      <c r="F15" s="26">
        <v>41783</v>
      </c>
      <c r="G15" s="10">
        <v>-0.49</v>
      </c>
      <c r="H15" s="26">
        <v>41766</v>
      </c>
      <c r="I15" s="10">
        <v>68.010383064516134</v>
      </c>
      <c r="J15" s="10">
        <v>653.9</v>
      </c>
      <c r="K15" s="10">
        <v>1.7753629032258063</v>
      </c>
      <c r="L15" s="10">
        <v>14.35</v>
      </c>
      <c r="M15" s="26">
        <v>41763</v>
      </c>
      <c r="N15" s="10">
        <v>65.400000000000006</v>
      </c>
      <c r="O15" s="24">
        <v>12</v>
      </c>
      <c r="P15" s="10">
        <v>16.8</v>
      </c>
      <c r="Q15" s="26">
        <v>41786</v>
      </c>
      <c r="R15" s="10">
        <v>14.503924731182799</v>
      </c>
      <c r="S15" s="10">
        <v>113.97284771052078</v>
      </c>
    </row>
    <row r="16" spans="1:19" x14ac:dyDescent="0.2">
      <c r="A16" s="2" t="s">
        <v>27</v>
      </c>
      <c r="B16" s="10">
        <v>10.45633333333333</v>
      </c>
      <c r="C16" s="10">
        <v>25.236333333333338</v>
      </c>
      <c r="D16" s="10">
        <v>17.971852182539681</v>
      </c>
      <c r="E16" s="10">
        <v>32.36</v>
      </c>
      <c r="F16" s="26">
        <v>41795</v>
      </c>
      <c r="G16" s="10">
        <v>4.82</v>
      </c>
      <c r="H16" s="26">
        <v>41805</v>
      </c>
      <c r="I16" s="10">
        <v>63.70640972222224</v>
      </c>
      <c r="J16" s="10">
        <v>652.27</v>
      </c>
      <c r="K16" s="10">
        <v>1.3696815476190474</v>
      </c>
      <c r="L16" s="10">
        <v>10.78</v>
      </c>
      <c r="M16" s="26">
        <v>41810</v>
      </c>
      <c r="N16" s="10">
        <v>22.8</v>
      </c>
      <c r="O16" s="24">
        <v>6</v>
      </c>
      <c r="P16" s="10">
        <v>13.2</v>
      </c>
      <c r="Q16" s="26">
        <v>41802</v>
      </c>
      <c r="R16" s="10">
        <v>17.911594246031743</v>
      </c>
      <c r="S16" s="10">
        <v>128.8765407131547</v>
      </c>
    </row>
    <row r="17" spans="1:19" x14ac:dyDescent="0.2">
      <c r="A17" s="2" t="s">
        <v>28</v>
      </c>
      <c r="B17" s="10">
        <v>13.675161290322576</v>
      </c>
      <c r="C17" s="10">
        <v>30.644838709677423</v>
      </c>
      <c r="D17" s="10">
        <v>22.235006720430114</v>
      </c>
      <c r="E17" s="10">
        <v>36.46</v>
      </c>
      <c r="F17" s="26">
        <v>41831</v>
      </c>
      <c r="G17" s="10">
        <v>7.28</v>
      </c>
      <c r="H17" s="26">
        <v>41844</v>
      </c>
      <c r="I17" s="10">
        <v>59.596680107526872</v>
      </c>
      <c r="J17" s="10">
        <v>822.87</v>
      </c>
      <c r="K17" s="10">
        <v>1.2744489247311828</v>
      </c>
      <c r="L17" s="10">
        <v>8.49</v>
      </c>
      <c r="M17" s="26">
        <v>41846</v>
      </c>
      <c r="N17" s="10">
        <v>14.4</v>
      </c>
      <c r="O17" s="24">
        <v>5</v>
      </c>
      <c r="P17" s="10">
        <v>12.8</v>
      </c>
      <c r="Q17" s="26">
        <v>41822</v>
      </c>
      <c r="R17" s="10">
        <v>20.928205645161288</v>
      </c>
      <c r="S17" s="10">
        <v>164.91689673168096</v>
      </c>
    </row>
    <row r="18" spans="1:19" x14ac:dyDescent="0.2">
      <c r="A18" s="2" t="s">
        <v>29</v>
      </c>
      <c r="B18" s="10">
        <v>12.036451612903226</v>
      </c>
      <c r="C18" s="10">
        <v>28.67806451612903</v>
      </c>
      <c r="D18" s="10">
        <v>20.605833333333329</v>
      </c>
      <c r="E18" s="10">
        <v>38.46</v>
      </c>
      <c r="F18" s="26">
        <v>41877</v>
      </c>
      <c r="G18" s="10">
        <v>5.22</v>
      </c>
      <c r="H18" s="26">
        <v>41867</v>
      </c>
      <c r="I18" s="10">
        <v>59.873071236559134</v>
      </c>
      <c r="J18" s="10">
        <v>684.07</v>
      </c>
      <c r="K18" s="10">
        <v>1.2114784946236556</v>
      </c>
      <c r="L18" s="10">
        <v>8.5500000000000007</v>
      </c>
      <c r="M18" s="26">
        <v>41852</v>
      </c>
      <c r="N18" s="10">
        <v>5</v>
      </c>
      <c r="O18" s="24">
        <v>2</v>
      </c>
      <c r="P18" s="10">
        <v>4.8</v>
      </c>
      <c r="Q18" s="26">
        <v>41870</v>
      </c>
      <c r="R18" s="10">
        <v>20.333145161290322</v>
      </c>
      <c r="S18" s="10">
        <v>132.32985121249672</v>
      </c>
    </row>
    <row r="19" spans="1:19" x14ac:dyDescent="0.2">
      <c r="A19" s="2" t="s">
        <v>30</v>
      </c>
      <c r="B19" s="10">
        <v>8.4839999999999982</v>
      </c>
      <c r="C19" s="10">
        <v>25.008333333333336</v>
      </c>
      <c r="D19" s="10">
        <v>16.668311908983448</v>
      </c>
      <c r="E19" s="10">
        <v>33.69</v>
      </c>
      <c r="F19" s="26">
        <v>41888</v>
      </c>
      <c r="G19" s="10">
        <v>0</v>
      </c>
      <c r="H19" s="26">
        <v>41912</v>
      </c>
      <c r="I19" s="10">
        <v>67.153277482269502</v>
      </c>
      <c r="J19" s="10">
        <v>506.36</v>
      </c>
      <c r="K19" s="10">
        <v>0.87827895981087478</v>
      </c>
      <c r="L19" s="10">
        <v>9.35</v>
      </c>
      <c r="M19" s="26">
        <v>41908</v>
      </c>
      <c r="N19" s="10">
        <v>15.8</v>
      </c>
      <c r="O19" s="24">
        <v>8</v>
      </c>
      <c r="P19" s="10">
        <v>6</v>
      </c>
      <c r="Q19" s="26">
        <v>41884</v>
      </c>
      <c r="R19" s="10">
        <v>17.786280732860522</v>
      </c>
      <c r="S19" s="10">
        <v>84.511381338366888</v>
      </c>
    </row>
    <row r="20" spans="1:19" x14ac:dyDescent="0.2">
      <c r="A20" s="2" t="s">
        <v>31</v>
      </c>
      <c r="B20" s="10">
        <v>4.3816129032258058</v>
      </c>
      <c r="C20" s="10">
        <v>19.645161290322577</v>
      </c>
      <c r="D20" s="10">
        <v>11.960880376344088</v>
      </c>
      <c r="E20" s="10">
        <v>29.05</v>
      </c>
      <c r="F20" s="26">
        <v>41914</v>
      </c>
      <c r="G20" s="10">
        <v>-2.29</v>
      </c>
      <c r="H20" s="26">
        <v>41938</v>
      </c>
      <c r="I20" s="10">
        <v>68.159845430107538</v>
      </c>
      <c r="J20" s="10">
        <v>361.84</v>
      </c>
      <c r="K20" s="10">
        <v>1.0669758064516131</v>
      </c>
      <c r="L20" s="10">
        <v>10.96</v>
      </c>
      <c r="M20" s="26">
        <v>41916</v>
      </c>
      <c r="N20" s="10">
        <v>16.2</v>
      </c>
      <c r="O20" s="24">
        <v>11</v>
      </c>
      <c r="P20" s="10">
        <v>3.4</v>
      </c>
      <c r="Q20" s="26">
        <v>41922</v>
      </c>
      <c r="R20" s="10">
        <v>12.975127688172043</v>
      </c>
      <c r="S20" s="10">
        <v>53.972598582613912</v>
      </c>
    </row>
    <row r="21" spans="1:19" x14ac:dyDescent="0.2">
      <c r="A21" s="2" t="s">
        <v>32</v>
      </c>
      <c r="B21" s="10">
        <v>0.83933333333333371</v>
      </c>
      <c r="C21" s="10">
        <v>13.405666666666662</v>
      </c>
      <c r="D21" s="10">
        <v>7.2068263888888904</v>
      </c>
      <c r="E21" s="10">
        <v>21.47</v>
      </c>
      <c r="F21" s="26">
        <v>41947</v>
      </c>
      <c r="G21" s="10">
        <v>-8.08</v>
      </c>
      <c r="H21" s="26">
        <v>41970</v>
      </c>
      <c r="I21" s="10">
        <v>74.56031944444446</v>
      </c>
      <c r="J21" s="10">
        <v>225.53</v>
      </c>
      <c r="K21" s="10">
        <v>1.0960972222222223</v>
      </c>
      <c r="L21" s="10">
        <v>9.3699999999999992</v>
      </c>
      <c r="M21" s="26">
        <v>41963</v>
      </c>
      <c r="N21" s="10">
        <v>19</v>
      </c>
      <c r="O21" s="24">
        <v>12</v>
      </c>
      <c r="P21" s="10">
        <v>3.4</v>
      </c>
      <c r="Q21" s="26">
        <v>41973</v>
      </c>
      <c r="R21" s="10">
        <v>9.0107013888888901</v>
      </c>
      <c r="S21" s="10">
        <v>28.455109831583265</v>
      </c>
    </row>
    <row r="22" spans="1:19" ht="13.5" thickBot="1" x14ac:dyDescent="0.25">
      <c r="A22" s="11" t="s">
        <v>33</v>
      </c>
      <c r="B22" s="12">
        <v>-0.99838709677419346</v>
      </c>
      <c r="C22" s="12">
        <v>10.29290322580645</v>
      </c>
      <c r="D22" s="12">
        <v>4.0957056451612903</v>
      </c>
      <c r="E22" s="12">
        <v>20.83</v>
      </c>
      <c r="F22" s="27">
        <v>41979</v>
      </c>
      <c r="G22" s="12">
        <v>-8.8699999999999992</v>
      </c>
      <c r="H22" s="27">
        <v>41990</v>
      </c>
      <c r="I22" s="12">
        <v>74.508669354838716</v>
      </c>
      <c r="J22" s="12">
        <v>185.72</v>
      </c>
      <c r="K22" s="12">
        <v>1.0733266129032257</v>
      </c>
      <c r="L22" s="12">
        <v>10.050000000000001</v>
      </c>
      <c r="M22" s="27">
        <v>41988</v>
      </c>
      <c r="N22" s="12">
        <v>23</v>
      </c>
      <c r="O22" s="13">
        <v>10</v>
      </c>
      <c r="P22" s="12">
        <v>8.1999999999999993</v>
      </c>
      <c r="Q22" s="27">
        <v>41994</v>
      </c>
      <c r="R22" s="12">
        <v>5.4086827956989252</v>
      </c>
      <c r="S22" s="12">
        <v>20.789442165799443</v>
      </c>
    </row>
    <row r="23" spans="1:19" ht="13.5" thickTop="1" x14ac:dyDescent="0.2">
      <c r="A23" s="2" t="s">
        <v>45</v>
      </c>
      <c r="B23" s="10">
        <v>5.1697986431131584</v>
      </c>
      <c r="C23" s="10">
        <v>18.674899065540195</v>
      </c>
      <c r="D23" s="10">
        <v>11.932353886733855</v>
      </c>
      <c r="E23" s="10">
        <v>38.46</v>
      </c>
      <c r="F23" s="26">
        <v>40416</v>
      </c>
      <c r="G23" s="10">
        <v>-8.8699999999999992</v>
      </c>
      <c r="H23" s="26">
        <v>40529</v>
      </c>
      <c r="I23" s="10">
        <v>68.695182401716266</v>
      </c>
      <c r="J23" s="10">
        <v>5425.54</v>
      </c>
      <c r="K23" s="10">
        <v>1.3076295107851441</v>
      </c>
      <c r="L23" s="10">
        <v>14.8</v>
      </c>
      <c r="M23" s="26">
        <v>40237</v>
      </c>
      <c r="N23" s="10">
        <v>295.2</v>
      </c>
      <c r="O23" s="24">
        <v>120</v>
      </c>
      <c r="P23" s="10">
        <v>16.8</v>
      </c>
      <c r="Q23" s="26">
        <v>40325</v>
      </c>
      <c r="R23" s="10">
        <v>12.590866829718236</v>
      </c>
      <c r="S23" s="10">
        <v>936.2077509920648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-0.56000000000000005</v>
      </c>
      <c r="G28" s="1" t="s">
        <v>17</v>
      </c>
      <c r="H28" s="25">
        <v>40467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-0.49</v>
      </c>
      <c r="G29" s="1" t="s">
        <v>17</v>
      </c>
      <c r="H29" s="25">
        <v>40305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161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18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30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18</v>
      </c>
      <c r="G37" s="1" t="s">
        <v>38</v>
      </c>
      <c r="H37" s="1"/>
      <c r="I37" s="1"/>
      <c r="J37" s="1"/>
    </row>
  </sheetData>
  <phoneticPr fontId="5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55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-1.0877419354838711</v>
      </c>
      <c r="C11" s="10">
        <v>10.112580645161289</v>
      </c>
      <c r="D11" s="10">
        <v>4.2490658602150528</v>
      </c>
      <c r="E11" s="10">
        <v>17.899999999999999</v>
      </c>
      <c r="F11" s="26">
        <v>42010</v>
      </c>
      <c r="G11" s="10">
        <v>-9.34</v>
      </c>
      <c r="H11" s="26">
        <v>42030</v>
      </c>
      <c r="I11" s="10">
        <v>79.053205645161285</v>
      </c>
      <c r="J11" s="10">
        <v>199.76</v>
      </c>
      <c r="K11" s="10">
        <v>1.0751276881720431</v>
      </c>
      <c r="L11" s="10">
        <v>11.62</v>
      </c>
      <c r="M11" s="26">
        <v>42026</v>
      </c>
      <c r="N11" s="10">
        <v>15.6</v>
      </c>
      <c r="O11" s="24">
        <v>14</v>
      </c>
      <c r="P11" s="10">
        <v>5</v>
      </c>
      <c r="Q11" s="26">
        <v>42032</v>
      </c>
      <c r="R11" s="10">
        <v>5.3903494623655908</v>
      </c>
      <c r="S11" s="10">
        <v>22.600475431755775</v>
      </c>
    </row>
    <row r="12" spans="1:19" x14ac:dyDescent="0.2">
      <c r="A12" s="2" t="s">
        <v>23</v>
      </c>
      <c r="B12" s="10">
        <v>2.6071428571428062E-2</v>
      </c>
      <c r="C12" s="10">
        <v>13.744285714285713</v>
      </c>
      <c r="D12" s="10">
        <v>6.4605431547619059</v>
      </c>
      <c r="E12" s="10">
        <v>21.74</v>
      </c>
      <c r="F12" s="26">
        <v>41695</v>
      </c>
      <c r="G12" s="10">
        <v>-5.42</v>
      </c>
      <c r="H12" s="26">
        <v>41679</v>
      </c>
      <c r="I12" s="10">
        <v>69.565319940476186</v>
      </c>
      <c r="J12" s="10">
        <v>287.08</v>
      </c>
      <c r="K12" s="10">
        <v>1.5917559523809524</v>
      </c>
      <c r="L12" s="10">
        <v>12.43</v>
      </c>
      <c r="M12" s="26">
        <v>41698</v>
      </c>
      <c r="N12" s="10">
        <v>10.199999999999999</v>
      </c>
      <c r="O12" s="24">
        <v>11</v>
      </c>
      <c r="P12" s="10">
        <v>2.6</v>
      </c>
      <c r="Q12" s="26">
        <v>41691</v>
      </c>
      <c r="R12" s="10">
        <v>5.7586755952380955</v>
      </c>
      <c r="S12" s="10">
        <v>39.952685560756343</v>
      </c>
    </row>
    <row r="13" spans="1:19" x14ac:dyDescent="0.2">
      <c r="A13" s="2" t="s">
        <v>24</v>
      </c>
      <c r="B13" s="10">
        <v>2.4696774193548388</v>
      </c>
      <c r="C13" s="10">
        <v>13.626129032258067</v>
      </c>
      <c r="D13" s="10">
        <v>8.0944422043010746</v>
      </c>
      <c r="E13" s="10">
        <v>21.67</v>
      </c>
      <c r="F13" s="26">
        <v>41729</v>
      </c>
      <c r="G13" s="10">
        <v>-2.62</v>
      </c>
      <c r="H13" s="26">
        <v>41705</v>
      </c>
      <c r="I13" s="10">
        <v>76.049825268817202</v>
      </c>
      <c r="J13" s="10">
        <v>342.2</v>
      </c>
      <c r="K13" s="10">
        <v>1.4170228494623653</v>
      </c>
      <c r="L13" s="10">
        <v>13.76</v>
      </c>
      <c r="M13" s="26">
        <v>41699</v>
      </c>
      <c r="N13" s="10">
        <v>54.8</v>
      </c>
      <c r="O13" s="24">
        <v>14</v>
      </c>
      <c r="P13" s="10">
        <v>23.8</v>
      </c>
      <c r="Q13" s="26">
        <v>41713</v>
      </c>
      <c r="R13" s="10">
        <v>8.6209341397849446</v>
      </c>
      <c r="S13" s="10">
        <v>53.426942798053801</v>
      </c>
    </row>
    <row r="14" spans="1:19" x14ac:dyDescent="0.2">
      <c r="A14" s="2" t="s">
        <v>25</v>
      </c>
      <c r="B14" s="10">
        <v>6.6637666666666666</v>
      </c>
      <c r="C14" s="10">
        <v>20.965</v>
      </c>
      <c r="D14" s="10">
        <v>13.727313194444443</v>
      </c>
      <c r="E14" s="10">
        <v>30.63</v>
      </c>
      <c r="F14" s="26">
        <v>41738</v>
      </c>
      <c r="G14" s="10">
        <v>1.43</v>
      </c>
      <c r="H14" s="26">
        <v>41745</v>
      </c>
      <c r="I14" s="10">
        <v>67.495131944444466</v>
      </c>
      <c r="J14" s="10">
        <v>557.25399999999991</v>
      </c>
      <c r="K14" s="10">
        <v>1.4040263888888886</v>
      </c>
      <c r="L14" s="10">
        <v>10.53</v>
      </c>
      <c r="M14" s="26">
        <v>41741</v>
      </c>
      <c r="N14" s="10">
        <v>47.6</v>
      </c>
      <c r="O14" s="24">
        <v>9</v>
      </c>
      <c r="P14" s="10">
        <v>13.4</v>
      </c>
      <c r="Q14" s="26">
        <v>41752</v>
      </c>
      <c r="R14" s="10">
        <v>13.84801388888889</v>
      </c>
      <c r="S14" s="10">
        <v>96.024096119569961</v>
      </c>
    </row>
    <row r="15" spans="1:19" x14ac:dyDescent="0.2">
      <c r="A15" s="2" t="s">
        <v>26</v>
      </c>
      <c r="B15" s="10">
        <v>8.5580645161290327</v>
      </c>
      <c r="C15" s="10">
        <v>23.900645161290321</v>
      </c>
      <c r="D15" s="10">
        <v>16.23749327956989</v>
      </c>
      <c r="E15" s="10">
        <v>31.63</v>
      </c>
      <c r="F15" s="26">
        <v>41784</v>
      </c>
      <c r="G15" s="10">
        <v>2.7</v>
      </c>
      <c r="H15" s="26">
        <v>41775</v>
      </c>
      <c r="I15" s="10">
        <v>67.058010752688162</v>
      </c>
      <c r="J15" s="10">
        <v>672.34</v>
      </c>
      <c r="K15" s="10">
        <v>1.1358870967741934</v>
      </c>
      <c r="L15" s="10">
        <v>11.29</v>
      </c>
      <c r="M15" s="26">
        <v>41774</v>
      </c>
      <c r="N15" s="10">
        <v>32.4</v>
      </c>
      <c r="O15" s="24">
        <v>9</v>
      </c>
      <c r="P15" s="10">
        <v>12.8</v>
      </c>
      <c r="Q15" s="26">
        <v>41766</v>
      </c>
      <c r="R15" s="10">
        <v>17.059838709677415</v>
      </c>
      <c r="S15" s="10">
        <v>120.60050802104836</v>
      </c>
    </row>
    <row r="16" spans="1:19" x14ac:dyDescent="0.2">
      <c r="A16" s="2" t="s">
        <v>27</v>
      </c>
      <c r="B16" s="10">
        <v>10.5</v>
      </c>
      <c r="C16" s="10">
        <v>25.877666666666677</v>
      </c>
      <c r="D16" s="10">
        <v>18.263930555555557</v>
      </c>
      <c r="E16" s="10">
        <v>36.86</v>
      </c>
      <c r="F16" s="26">
        <v>41816</v>
      </c>
      <c r="G16" s="10">
        <v>6.22</v>
      </c>
      <c r="H16" s="26">
        <v>41801</v>
      </c>
      <c r="I16" s="10">
        <v>64.82042361111111</v>
      </c>
      <c r="J16" s="10">
        <v>712.45</v>
      </c>
      <c r="K16" s="10">
        <v>1.3415833333333331</v>
      </c>
      <c r="L16" s="10">
        <v>11.98</v>
      </c>
      <c r="M16" s="26">
        <v>41791</v>
      </c>
      <c r="N16" s="10">
        <v>38.4</v>
      </c>
      <c r="O16" s="24">
        <v>9</v>
      </c>
      <c r="P16" s="10">
        <v>13.4</v>
      </c>
      <c r="Q16" s="26">
        <v>41797</v>
      </c>
      <c r="R16" s="10">
        <v>19.683576388888888</v>
      </c>
      <c r="S16" s="10">
        <v>135.66155422164701</v>
      </c>
    </row>
    <row r="17" spans="1:19" x14ac:dyDescent="0.2">
      <c r="A17" s="2" t="s">
        <v>28</v>
      </c>
      <c r="B17" s="10">
        <v>10.860645161290325</v>
      </c>
      <c r="C17" s="10">
        <v>27.070645161290329</v>
      </c>
      <c r="D17" s="10">
        <v>19.261051818805761</v>
      </c>
      <c r="E17" s="10">
        <v>33.49</v>
      </c>
      <c r="F17" s="26">
        <v>41831</v>
      </c>
      <c r="G17" s="10">
        <v>5.36</v>
      </c>
      <c r="H17" s="26">
        <v>41843</v>
      </c>
      <c r="I17" s="10">
        <v>61.593515928849236</v>
      </c>
      <c r="J17" s="10">
        <v>760.65</v>
      </c>
      <c r="K17" s="10">
        <v>1.3906854838709675</v>
      </c>
      <c r="L17" s="10">
        <v>8.86</v>
      </c>
      <c r="M17" s="26">
        <v>41833</v>
      </c>
      <c r="N17" s="10">
        <v>11.6</v>
      </c>
      <c r="O17" s="24">
        <v>5</v>
      </c>
      <c r="P17" s="10">
        <v>5.2</v>
      </c>
      <c r="Q17" s="26">
        <v>41832</v>
      </c>
      <c r="R17" s="10">
        <v>20.152345430107527</v>
      </c>
      <c r="S17" s="10">
        <v>146.91392043021906</v>
      </c>
    </row>
    <row r="18" spans="1:19" x14ac:dyDescent="0.2">
      <c r="A18" s="2" t="s">
        <v>29</v>
      </c>
      <c r="B18" s="10">
        <v>13.027096774193547</v>
      </c>
      <c r="C18" s="10">
        <v>30.932258064516123</v>
      </c>
      <c r="D18" s="10">
        <v>21.849603494623651</v>
      </c>
      <c r="E18" s="10">
        <v>38.39</v>
      </c>
      <c r="F18" s="26">
        <v>41871</v>
      </c>
      <c r="G18" s="10">
        <v>5.69</v>
      </c>
      <c r="H18" s="26">
        <v>41860</v>
      </c>
      <c r="I18" s="10">
        <v>61.576680107526876</v>
      </c>
      <c r="J18" s="10">
        <v>712.72</v>
      </c>
      <c r="K18" s="10">
        <v>0.9676814516129032</v>
      </c>
      <c r="L18" s="10">
        <v>8.5500000000000007</v>
      </c>
      <c r="M18" s="26">
        <v>41857</v>
      </c>
      <c r="N18" s="10">
        <v>22.8</v>
      </c>
      <c r="O18" s="24">
        <v>7</v>
      </c>
      <c r="P18" s="10">
        <v>15.6</v>
      </c>
      <c r="Q18" s="26">
        <v>41864</v>
      </c>
      <c r="R18" s="10">
        <v>22.069294354838707</v>
      </c>
      <c r="S18" s="10">
        <v>138.06425779725387</v>
      </c>
    </row>
    <row r="19" spans="1:19" x14ac:dyDescent="0.2">
      <c r="A19" s="2" t="s">
        <v>30</v>
      </c>
      <c r="B19" s="10">
        <v>9.9376666666666651</v>
      </c>
      <c r="C19" s="10">
        <v>27.790333333333333</v>
      </c>
      <c r="D19" s="10">
        <v>18.437583333333329</v>
      </c>
      <c r="E19" s="10">
        <v>34.89</v>
      </c>
      <c r="F19" s="26">
        <v>41892</v>
      </c>
      <c r="G19" s="10">
        <v>5.29</v>
      </c>
      <c r="H19" s="26">
        <v>41912</v>
      </c>
      <c r="I19" s="10">
        <v>67.720361111111103</v>
      </c>
      <c r="J19" s="10">
        <v>553.33000000000004</v>
      </c>
      <c r="K19" s="10">
        <v>0.82470138888888866</v>
      </c>
      <c r="L19" s="10">
        <v>8.76</v>
      </c>
      <c r="M19" s="26">
        <v>41892</v>
      </c>
      <c r="N19" s="10">
        <v>12.6</v>
      </c>
      <c r="O19" s="24">
        <v>7</v>
      </c>
      <c r="P19" s="10">
        <v>5.2</v>
      </c>
      <c r="Q19" s="26">
        <v>41884</v>
      </c>
      <c r="R19" s="10">
        <v>18.817972222222224</v>
      </c>
      <c r="S19" s="10">
        <v>92.856864223171328</v>
      </c>
    </row>
    <row r="20" spans="1:19" x14ac:dyDescent="0.2">
      <c r="A20" s="2" t="s">
        <v>31</v>
      </c>
      <c r="B20" s="10">
        <v>4.7970967741935491</v>
      </c>
      <c r="C20" s="10">
        <v>22.098709677419357</v>
      </c>
      <c r="D20" s="10">
        <v>12.810510752688174</v>
      </c>
      <c r="E20" s="10">
        <v>30.23</v>
      </c>
      <c r="F20" s="26">
        <v>41923</v>
      </c>
      <c r="G20" s="10">
        <v>-1.29</v>
      </c>
      <c r="H20" s="26">
        <v>41934</v>
      </c>
      <c r="I20" s="10">
        <v>69.971102150537632</v>
      </c>
      <c r="J20" s="10">
        <v>410.32</v>
      </c>
      <c r="K20" s="10">
        <v>0.91474462365591391</v>
      </c>
      <c r="L20" s="10">
        <v>8.9</v>
      </c>
      <c r="M20" s="26">
        <v>41919</v>
      </c>
      <c r="N20" s="10">
        <v>11.4</v>
      </c>
      <c r="O20" s="24">
        <v>5</v>
      </c>
      <c r="P20" s="10">
        <v>7.6</v>
      </c>
      <c r="Q20" s="26">
        <v>41931</v>
      </c>
      <c r="R20" s="10">
        <v>13.476807795698923</v>
      </c>
      <c r="S20" s="10">
        <v>57.116533507762476</v>
      </c>
    </row>
    <row r="21" spans="1:19" x14ac:dyDescent="0.2">
      <c r="A21" s="2" t="s">
        <v>32</v>
      </c>
      <c r="B21" s="10">
        <v>4.6336666666666675</v>
      </c>
      <c r="C21" s="10">
        <v>14.894</v>
      </c>
      <c r="D21" s="10">
        <v>9.7420208333333349</v>
      </c>
      <c r="E21" s="10">
        <v>20.55</v>
      </c>
      <c r="F21" s="26">
        <v>41954</v>
      </c>
      <c r="G21" s="10">
        <v>-3.69</v>
      </c>
      <c r="H21" s="26">
        <v>41971</v>
      </c>
      <c r="I21" s="10">
        <v>84.911388888888894</v>
      </c>
      <c r="J21" s="10">
        <v>186.86</v>
      </c>
      <c r="K21" s="10">
        <v>0.82608333333333306</v>
      </c>
      <c r="L21" s="10">
        <v>11.56</v>
      </c>
      <c r="M21" s="26">
        <v>41946</v>
      </c>
      <c r="N21" s="10">
        <v>65.599999999999994</v>
      </c>
      <c r="O21" s="24">
        <v>19</v>
      </c>
      <c r="P21" s="10">
        <v>22</v>
      </c>
      <c r="Q21" s="26">
        <v>41948</v>
      </c>
      <c r="R21" s="10">
        <v>11.072930555555553</v>
      </c>
      <c r="S21" s="10">
        <v>22.830557959232838</v>
      </c>
    </row>
    <row r="22" spans="1:19" ht="13.5" thickBot="1" x14ac:dyDescent="0.25">
      <c r="A22" s="11" t="s">
        <v>33</v>
      </c>
      <c r="B22" s="12">
        <v>0.27096774193548356</v>
      </c>
      <c r="C22" s="12">
        <v>11.940645161290323</v>
      </c>
      <c r="D22" s="12">
        <v>5.6470398745519716</v>
      </c>
      <c r="E22" s="12">
        <v>17.170000000000002</v>
      </c>
      <c r="F22" s="27">
        <v>41989</v>
      </c>
      <c r="G22" s="12">
        <v>-7.07</v>
      </c>
      <c r="H22" s="27">
        <v>41999</v>
      </c>
      <c r="I22" s="12">
        <v>78.146714357889138</v>
      </c>
      <c r="J22" s="12">
        <v>182.77</v>
      </c>
      <c r="K22" s="12">
        <v>1.3998133150308849</v>
      </c>
      <c r="L22" s="12">
        <v>12.98</v>
      </c>
      <c r="M22" s="27">
        <v>41989</v>
      </c>
      <c r="N22" s="12">
        <v>8.6</v>
      </c>
      <c r="O22" s="13">
        <v>8</v>
      </c>
      <c r="P22" s="12">
        <v>4.8</v>
      </c>
      <c r="Q22" s="27">
        <v>41989</v>
      </c>
      <c r="R22" s="12">
        <v>6.5051496415770593</v>
      </c>
      <c r="S22" s="12">
        <v>23.653209549320255</v>
      </c>
    </row>
    <row r="23" spans="1:19" ht="13.5" thickTop="1" x14ac:dyDescent="0.2">
      <c r="A23" s="2" t="s">
        <v>45</v>
      </c>
      <c r="B23" s="10">
        <v>5.8880814900153604</v>
      </c>
      <c r="C23" s="10">
        <v>20.24607488479263</v>
      </c>
      <c r="D23" s="10">
        <v>12.89838319634868</v>
      </c>
      <c r="E23" s="10">
        <v>38.39</v>
      </c>
      <c r="F23" s="26">
        <v>40775</v>
      </c>
      <c r="G23" s="10">
        <v>-9.34</v>
      </c>
      <c r="H23" s="26">
        <v>40569</v>
      </c>
      <c r="I23" s="10">
        <v>70.66347330895843</v>
      </c>
      <c r="J23" s="10">
        <v>5577.7339999999995</v>
      </c>
      <c r="K23" s="10">
        <v>1.1907594087837221</v>
      </c>
      <c r="L23" s="10">
        <v>13.76</v>
      </c>
      <c r="M23" s="26">
        <v>40603</v>
      </c>
      <c r="N23" s="10">
        <v>331.6</v>
      </c>
      <c r="O23" s="24">
        <v>117</v>
      </c>
      <c r="P23" s="10">
        <v>23.8</v>
      </c>
      <c r="Q23" s="26">
        <v>40617</v>
      </c>
      <c r="R23" s="10">
        <v>13.537990682070317</v>
      </c>
      <c r="S23" s="10">
        <v>949.70160561979105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-1.29</v>
      </c>
      <c r="G28" s="1" t="s">
        <v>17</v>
      </c>
      <c r="H28" s="25">
        <v>40838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-1.03</v>
      </c>
      <c r="G29" s="1" t="s">
        <v>17</v>
      </c>
      <c r="H29" s="25">
        <v>40623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214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13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23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20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10</v>
      </c>
      <c r="G37" s="1" t="s">
        <v>38</v>
      </c>
      <c r="H37" s="1"/>
      <c r="I37" s="1"/>
      <c r="J37" s="1"/>
    </row>
  </sheetData>
  <phoneticPr fontId="5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56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-2.5016129032258059</v>
      </c>
      <c r="C11" s="10">
        <v>10.504838709677419</v>
      </c>
      <c r="D11" s="10">
        <v>3.9254502688172033</v>
      </c>
      <c r="E11" s="10">
        <v>18.809999999999999</v>
      </c>
      <c r="F11" s="26">
        <v>42009</v>
      </c>
      <c r="G11" s="10">
        <v>-8.2100000000000009</v>
      </c>
      <c r="H11" s="26">
        <v>42016</v>
      </c>
      <c r="I11" s="10">
        <v>82.136733870967731</v>
      </c>
      <c r="J11" s="10">
        <v>231</v>
      </c>
      <c r="K11" s="10">
        <v>1.2982459677419353</v>
      </c>
      <c r="L11" s="10">
        <v>13.33</v>
      </c>
      <c r="M11" s="26">
        <v>42010</v>
      </c>
      <c r="N11" s="10">
        <v>15.2</v>
      </c>
      <c r="O11" s="24">
        <v>12</v>
      </c>
      <c r="P11" s="10">
        <v>6</v>
      </c>
      <c r="Q11" s="26">
        <v>42020</v>
      </c>
      <c r="R11" s="10">
        <v>4.7779301075268821</v>
      </c>
      <c r="S11" s="10">
        <v>23.714137778099772</v>
      </c>
    </row>
    <row r="12" spans="1:19" x14ac:dyDescent="0.2">
      <c r="A12" s="2" t="s">
        <v>23</v>
      </c>
      <c r="B12" s="10">
        <v>-2.5896551724137935</v>
      </c>
      <c r="C12" s="10">
        <v>9.639310344827587</v>
      </c>
      <c r="D12" s="10">
        <v>3.285158045977012</v>
      </c>
      <c r="E12" s="10">
        <v>20.64</v>
      </c>
      <c r="F12" s="26">
        <v>41695</v>
      </c>
      <c r="G12" s="10">
        <v>-9.36</v>
      </c>
      <c r="H12" s="26">
        <v>41681</v>
      </c>
      <c r="I12" s="10">
        <v>62.004030172413792</v>
      </c>
      <c r="J12" s="10">
        <v>328.27</v>
      </c>
      <c r="K12" s="10">
        <v>2.883002873563218</v>
      </c>
      <c r="L12" s="10">
        <v>16.86</v>
      </c>
      <c r="M12" s="26">
        <v>41672</v>
      </c>
      <c r="N12" s="10">
        <v>2.6</v>
      </c>
      <c r="O12" s="24">
        <v>5</v>
      </c>
      <c r="P12" s="10">
        <v>1</v>
      </c>
      <c r="Q12" s="26">
        <v>41686</v>
      </c>
      <c r="R12" s="10">
        <v>3.9001293103448273</v>
      </c>
      <c r="S12" s="10">
        <v>48.624089676371028</v>
      </c>
    </row>
    <row r="13" spans="1:19" x14ac:dyDescent="0.2">
      <c r="A13" s="2" t="s">
        <v>24</v>
      </c>
      <c r="B13" s="10">
        <v>7.0322580645161267E-2</v>
      </c>
      <c r="C13" s="10">
        <v>17.422258064516129</v>
      </c>
      <c r="D13" s="10">
        <v>8.7220228494623662</v>
      </c>
      <c r="E13" s="10">
        <v>24.49</v>
      </c>
      <c r="F13" s="26">
        <v>41712</v>
      </c>
      <c r="G13" s="10">
        <v>-4.26</v>
      </c>
      <c r="H13" s="26">
        <v>41705</v>
      </c>
      <c r="I13" s="10">
        <v>61.248030913978496</v>
      </c>
      <c r="J13" s="10">
        <v>533.86</v>
      </c>
      <c r="K13" s="10">
        <v>1.7457325268817205</v>
      </c>
      <c r="L13" s="10">
        <v>16.86</v>
      </c>
      <c r="M13" s="26">
        <v>41707</v>
      </c>
      <c r="N13" s="10">
        <v>14.8</v>
      </c>
      <c r="O13" s="24">
        <v>7</v>
      </c>
      <c r="P13" s="10">
        <v>12.8</v>
      </c>
      <c r="Q13" s="26">
        <v>41719</v>
      </c>
      <c r="R13" s="10">
        <v>8.5196774193548404</v>
      </c>
      <c r="S13" s="10">
        <v>79.852554291733384</v>
      </c>
    </row>
    <row r="14" spans="1:19" x14ac:dyDescent="0.2">
      <c r="A14" s="2" t="s">
        <v>25</v>
      </c>
      <c r="B14" s="10">
        <v>3.6236666666666668</v>
      </c>
      <c r="C14" s="10">
        <v>15.349666666666669</v>
      </c>
      <c r="D14" s="10">
        <v>9.4495972222222235</v>
      </c>
      <c r="E14" s="10">
        <v>22.16</v>
      </c>
      <c r="F14" s="26">
        <v>41730</v>
      </c>
      <c r="G14" s="10">
        <v>-3.31</v>
      </c>
      <c r="H14" s="26">
        <v>41746</v>
      </c>
      <c r="I14" s="10">
        <v>72.34697222222222</v>
      </c>
      <c r="J14" s="10">
        <v>457.14</v>
      </c>
      <c r="K14" s="10">
        <v>1.7880763888888889</v>
      </c>
      <c r="L14" s="10">
        <v>15.39</v>
      </c>
      <c r="M14" s="26">
        <v>41752</v>
      </c>
      <c r="N14" s="10">
        <v>75.400000000000006</v>
      </c>
      <c r="O14" s="24">
        <v>20</v>
      </c>
      <c r="P14" s="10">
        <v>24.2</v>
      </c>
      <c r="Q14" s="26">
        <v>41757</v>
      </c>
      <c r="R14" s="10">
        <v>11.351111111111111</v>
      </c>
      <c r="S14" s="10">
        <v>75.705647654935433</v>
      </c>
    </row>
    <row r="15" spans="1:19" x14ac:dyDescent="0.2">
      <c r="A15" s="2" t="s">
        <v>26</v>
      </c>
      <c r="B15" s="10">
        <v>8.4806451612903224</v>
      </c>
      <c r="C15" s="10">
        <v>23.745161290322581</v>
      </c>
      <c r="D15" s="10">
        <v>16.291330645161292</v>
      </c>
      <c r="E15" s="10">
        <v>31.41</v>
      </c>
      <c r="F15" s="26">
        <v>41770</v>
      </c>
      <c r="G15" s="10">
        <v>3.39</v>
      </c>
      <c r="H15" s="26">
        <v>41766</v>
      </c>
      <c r="I15" s="10">
        <v>63.123272849462367</v>
      </c>
      <c r="J15" s="10">
        <v>726.17</v>
      </c>
      <c r="K15" s="10">
        <v>1.4329905913978489</v>
      </c>
      <c r="L15" s="10">
        <v>12.94</v>
      </c>
      <c r="M15" s="26">
        <v>41780</v>
      </c>
      <c r="N15" s="10">
        <v>21.8</v>
      </c>
      <c r="O15" s="24">
        <v>8</v>
      </c>
      <c r="P15" s="10">
        <v>9.4</v>
      </c>
      <c r="Q15" s="26">
        <v>41778</v>
      </c>
      <c r="R15" s="10">
        <v>17.099952956989245</v>
      </c>
      <c r="S15" s="10">
        <v>132.68354917454914</v>
      </c>
    </row>
    <row r="16" spans="1:19" x14ac:dyDescent="0.2">
      <c r="A16" s="2" t="s">
        <v>27</v>
      </c>
      <c r="B16" s="10">
        <v>11.22133333333333</v>
      </c>
      <c r="C16" s="10">
        <v>28.410666666666661</v>
      </c>
      <c r="D16" s="10">
        <v>20.171222222222227</v>
      </c>
      <c r="E16" s="10">
        <v>36.35</v>
      </c>
      <c r="F16" s="26">
        <v>41818</v>
      </c>
      <c r="G16" s="10">
        <v>6.08</v>
      </c>
      <c r="H16" s="26">
        <v>41799</v>
      </c>
      <c r="I16" s="10">
        <v>58.961444444444425</v>
      </c>
      <c r="J16" s="10">
        <v>761.68</v>
      </c>
      <c r="K16" s="10">
        <v>1.3272847222222219</v>
      </c>
      <c r="L16" s="10">
        <v>13.33</v>
      </c>
      <c r="M16" s="26">
        <v>41817</v>
      </c>
      <c r="N16" s="10">
        <v>31.6</v>
      </c>
      <c r="O16" s="24">
        <v>6</v>
      </c>
      <c r="P16" s="10">
        <v>13.4</v>
      </c>
      <c r="Q16" s="26">
        <v>41808</v>
      </c>
      <c r="R16" s="10">
        <v>20.399569444444435</v>
      </c>
      <c r="S16" s="10">
        <v>152.23075717359887</v>
      </c>
    </row>
    <row r="17" spans="1:19" x14ac:dyDescent="0.2">
      <c r="A17" s="2" t="s">
        <v>28</v>
      </c>
      <c r="B17" s="10">
        <v>11.5</v>
      </c>
      <c r="C17" s="10">
        <v>28.581935483870968</v>
      </c>
      <c r="D17" s="10">
        <v>20.300134408602151</v>
      </c>
      <c r="E17" s="10">
        <v>35.56</v>
      </c>
      <c r="F17" s="26">
        <v>41851</v>
      </c>
      <c r="G17" s="10">
        <v>4.5999999999999996</v>
      </c>
      <c r="H17" s="26">
        <v>41822</v>
      </c>
      <c r="I17" s="10">
        <v>57.105645161290312</v>
      </c>
      <c r="J17" s="10">
        <v>836.31</v>
      </c>
      <c r="K17" s="10">
        <v>1.5285282258064512</v>
      </c>
      <c r="L17" s="10">
        <v>12.64</v>
      </c>
      <c r="M17" s="26">
        <v>41846</v>
      </c>
      <c r="N17" s="10">
        <v>6</v>
      </c>
      <c r="O17" s="24">
        <v>3</v>
      </c>
      <c r="P17" s="10">
        <v>3.6</v>
      </c>
      <c r="Q17" s="26">
        <v>41846</v>
      </c>
      <c r="R17" s="10">
        <v>22.068790322580643</v>
      </c>
      <c r="S17" s="10">
        <v>165.06400931728564</v>
      </c>
    </row>
    <row r="18" spans="1:19" x14ac:dyDescent="0.2">
      <c r="A18" s="2" t="s">
        <v>29</v>
      </c>
      <c r="B18" s="10">
        <v>13.070322580645163</v>
      </c>
      <c r="C18" s="10">
        <v>31.313225806451609</v>
      </c>
      <c r="D18" s="10">
        <v>22.273165322580642</v>
      </c>
      <c r="E18" s="10">
        <v>38.51</v>
      </c>
      <c r="F18" s="26">
        <v>41862</v>
      </c>
      <c r="G18" s="10">
        <v>8.48</v>
      </c>
      <c r="H18" s="26">
        <v>41877</v>
      </c>
      <c r="I18" s="10">
        <v>56.816283602150548</v>
      </c>
      <c r="J18" s="10">
        <v>718.53699999999992</v>
      </c>
      <c r="K18" s="10">
        <v>1.1678091397849459</v>
      </c>
      <c r="L18" s="10">
        <v>11.56</v>
      </c>
      <c r="M18" s="26">
        <v>41869</v>
      </c>
      <c r="N18" s="10">
        <v>14</v>
      </c>
      <c r="O18" s="24">
        <v>4</v>
      </c>
      <c r="P18" s="10">
        <v>8.8000000000000007</v>
      </c>
      <c r="Q18" s="26">
        <v>41856</v>
      </c>
      <c r="R18" s="10">
        <v>22.331565860215051</v>
      </c>
      <c r="S18" s="10">
        <v>145.72127847262198</v>
      </c>
    </row>
    <row r="19" spans="1:19" x14ac:dyDescent="0.2">
      <c r="A19" s="2" t="s">
        <v>30</v>
      </c>
      <c r="B19" s="10">
        <v>9.8104333333333322</v>
      </c>
      <c r="C19" s="10">
        <v>24.844666666666665</v>
      </c>
      <c r="D19" s="10">
        <v>17.408365277777776</v>
      </c>
      <c r="E19" s="10">
        <v>31.63</v>
      </c>
      <c r="F19" s="26">
        <v>41889</v>
      </c>
      <c r="G19" s="10">
        <v>2.7229999999999999</v>
      </c>
      <c r="H19" s="26">
        <v>41909</v>
      </c>
      <c r="I19" s="10">
        <v>63.207062499999992</v>
      </c>
      <c r="J19" s="10">
        <v>483.03300000000007</v>
      </c>
      <c r="K19" s="10">
        <v>1.3663124999999996</v>
      </c>
      <c r="L19" s="10">
        <v>14.5</v>
      </c>
      <c r="M19" s="26">
        <v>41905</v>
      </c>
      <c r="N19" s="10">
        <v>25.2</v>
      </c>
      <c r="O19" s="24">
        <v>4</v>
      </c>
      <c r="P19" s="10">
        <v>17</v>
      </c>
      <c r="Q19" s="26">
        <v>41911</v>
      </c>
      <c r="R19" s="10">
        <v>18.280055555555556</v>
      </c>
      <c r="S19" s="10">
        <v>91.924323321968387</v>
      </c>
    </row>
    <row r="20" spans="1:19" x14ac:dyDescent="0.2">
      <c r="A20" s="2" t="s">
        <v>31</v>
      </c>
      <c r="B20" s="10">
        <v>6.5375483870967726</v>
      </c>
      <c r="C20" s="10">
        <v>19.721290322580646</v>
      </c>
      <c r="D20" s="10">
        <v>12.645380376344088</v>
      </c>
      <c r="E20" s="10">
        <v>27.44</v>
      </c>
      <c r="F20" s="26">
        <v>41918</v>
      </c>
      <c r="G20" s="10">
        <v>-2.367</v>
      </c>
      <c r="H20" s="26">
        <v>41942</v>
      </c>
      <c r="I20" s="10">
        <v>80.44319220430107</v>
      </c>
      <c r="J20" s="10">
        <v>340.85500000000002</v>
      </c>
      <c r="K20" s="10">
        <v>0.81493817204301078</v>
      </c>
      <c r="L20" s="10">
        <v>11.76</v>
      </c>
      <c r="M20" s="26">
        <v>41939</v>
      </c>
      <c r="N20" s="10">
        <v>105.6</v>
      </c>
      <c r="O20" s="24">
        <v>18</v>
      </c>
      <c r="P20" s="10">
        <v>27.8</v>
      </c>
      <c r="Q20" s="26">
        <v>41933</v>
      </c>
      <c r="R20" s="10">
        <v>14.62013440860215</v>
      </c>
      <c r="S20" s="10">
        <v>48.015040067638921</v>
      </c>
    </row>
    <row r="21" spans="1:19" x14ac:dyDescent="0.2">
      <c r="A21" s="2" t="s">
        <v>32</v>
      </c>
      <c r="B21" s="10">
        <v>2.9182333333333341</v>
      </c>
      <c r="C21" s="10">
        <v>13.430400000000002</v>
      </c>
      <c r="D21" s="10">
        <v>8.1015946557971024</v>
      </c>
      <c r="E21" s="10">
        <v>18.64</v>
      </c>
      <c r="F21" s="26">
        <v>41959</v>
      </c>
      <c r="G21" s="10">
        <v>-2.2999999999999998</v>
      </c>
      <c r="H21" s="26">
        <v>41956</v>
      </c>
      <c r="I21" s="10">
        <v>81.986032004830932</v>
      </c>
      <c r="J21" s="10">
        <v>199.68399999999994</v>
      </c>
      <c r="K21" s="10">
        <v>1.0301308574879227</v>
      </c>
      <c r="L21" s="10">
        <v>11.27</v>
      </c>
      <c r="M21" s="26">
        <v>41971</v>
      </c>
      <c r="N21" s="10">
        <v>54.4</v>
      </c>
      <c r="O21" s="24">
        <v>17</v>
      </c>
      <c r="P21" s="10">
        <v>15.8</v>
      </c>
      <c r="Q21" s="26">
        <v>41969</v>
      </c>
      <c r="R21" s="10">
        <v>10.133524849033815</v>
      </c>
      <c r="S21" s="10">
        <v>24.4104156724372</v>
      </c>
    </row>
    <row r="22" spans="1:19" ht="13.5" thickBot="1" x14ac:dyDescent="0.25">
      <c r="A22" s="11" t="s">
        <v>33</v>
      </c>
      <c r="B22" s="12">
        <v>-0.16396774193548394</v>
      </c>
      <c r="C22" s="12">
        <v>12.422612903225804</v>
      </c>
      <c r="D22" s="12">
        <v>6.0773911290322582</v>
      </c>
      <c r="E22" s="12">
        <v>19.05</v>
      </c>
      <c r="F22" s="27">
        <v>41997</v>
      </c>
      <c r="G22" s="12">
        <v>-6.4640000000000004</v>
      </c>
      <c r="H22" s="27">
        <v>41985</v>
      </c>
      <c r="I22" s="12">
        <v>74.990947580645184</v>
      </c>
      <c r="J22" s="12">
        <v>193.65899999999999</v>
      </c>
      <c r="K22" s="12">
        <v>1.2422251344086017</v>
      </c>
      <c r="L22" s="12">
        <v>13.13</v>
      </c>
      <c r="M22" s="27">
        <v>41988</v>
      </c>
      <c r="N22" s="12">
        <v>3.4</v>
      </c>
      <c r="O22" s="13">
        <v>9</v>
      </c>
      <c r="P22" s="12">
        <v>1.6</v>
      </c>
      <c r="Q22" s="27">
        <v>41980</v>
      </c>
      <c r="R22" s="12">
        <v>6.6442056451612883</v>
      </c>
      <c r="S22" s="12">
        <v>23.702978139517864</v>
      </c>
    </row>
    <row r="23" spans="1:19" ht="13.5" thickTop="1" x14ac:dyDescent="0.2">
      <c r="A23" s="2" t="s">
        <v>45</v>
      </c>
      <c r="B23" s="10">
        <v>5.1647724632307499</v>
      </c>
      <c r="C23" s="10">
        <v>19.615502743789392</v>
      </c>
      <c r="D23" s="10">
        <v>12.387567701999695</v>
      </c>
      <c r="E23" s="10">
        <v>38.51</v>
      </c>
      <c r="F23" s="26">
        <v>41132</v>
      </c>
      <c r="G23" s="10">
        <v>-9.36</v>
      </c>
      <c r="H23" s="26">
        <v>40950</v>
      </c>
      <c r="I23" s="10">
        <v>67.864137293892256</v>
      </c>
      <c r="J23" s="10">
        <v>5810.1979999999994</v>
      </c>
      <c r="K23" s="10">
        <v>1.4687730916855639</v>
      </c>
      <c r="L23" s="10">
        <v>16.86</v>
      </c>
      <c r="M23" s="26">
        <v>40941</v>
      </c>
      <c r="N23" s="10">
        <v>370</v>
      </c>
      <c r="O23" s="24">
        <v>113</v>
      </c>
      <c r="P23" s="10">
        <v>27.8</v>
      </c>
      <c r="Q23" s="26">
        <v>41203</v>
      </c>
      <c r="R23" s="10">
        <v>13.343887249243322</v>
      </c>
      <c r="S23" s="10">
        <v>1011.6487807407576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-2.032</v>
      </c>
      <c r="G28" s="1" t="s">
        <v>17</v>
      </c>
      <c r="H28" s="25">
        <v>41211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-3.31</v>
      </c>
      <c r="G29" s="1" t="s">
        <v>17</v>
      </c>
      <c r="H29" s="25">
        <v>41016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194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17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34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31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14</v>
      </c>
      <c r="G37" s="1" t="s">
        <v>38</v>
      </c>
      <c r="H37" s="1"/>
      <c r="I37" s="1"/>
      <c r="J37" s="1"/>
    </row>
  </sheetData>
  <phoneticPr fontId="5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59</v>
      </c>
    </row>
    <row r="2" spans="1:19" x14ac:dyDescent="0.2">
      <c r="B2" s="2" t="s">
        <v>1</v>
      </c>
    </row>
    <row r="3" spans="1:19" x14ac:dyDescent="0.2">
      <c r="B3" s="3" t="s">
        <v>2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43</v>
      </c>
    </row>
    <row r="7" spans="1:19" x14ac:dyDescent="0.2">
      <c r="B7" s="2" t="s">
        <v>57</v>
      </c>
    </row>
    <row r="9" spans="1:19" x14ac:dyDescent="0.2">
      <c r="A9" s="1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7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7</v>
      </c>
      <c r="N9" s="5" t="s">
        <v>13</v>
      </c>
      <c r="O9" s="5" t="s">
        <v>14</v>
      </c>
      <c r="P9" s="5" t="s">
        <v>15</v>
      </c>
      <c r="Q9" s="5" t="s">
        <v>7</v>
      </c>
      <c r="R9" s="5" t="s">
        <v>60</v>
      </c>
      <c r="S9" s="5" t="s">
        <v>16</v>
      </c>
    </row>
    <row r="10" spans="1:19" x14ac:dyDescent="0.2">
      <c r="A10" s="6"/>
      <c r="B10" s="7" t="s">
        <v>17</v>
      </c>
      <c r="C10" s="7" t="s">
        <v>17</v>
      </c>
      <c r="D10" s="7" t="s">
        <v>17</v>
      </c>
      <c r="E10" s="7" t="s">
        <v>17</v>
      </c>
      <c r="F10" s="7"/>
      <c r="G10" s="7" t="s">
        <v>17</v>
      </c>
      <c r="H10" s="7"/>
      <c r="I10" s="7" t="s">
        <v>18</v>
      </c>
      <c r="J10" s="7" t="s">
        <v>19</v>
      </c>
      <c r="K10" s="7" t="s">
        <v>20</v>
      </c>
      <c r="L10" s="7" t="s">
        <v>20</v>
      </c>
      <c r="M10" s="7"/>
      <c r="N10" s="7" t="s">
        <v>21</v>
      </c>
      <c r="O10" s="7"/>
      <c r="P10" s="7" t="s">
        <v>21</v>
      </c>
      <c r="Q10" s="7"/>
      <c r="R10" s="7" t="s">
        <v>17</v>
      </c>
      <c r="S10" s="7" t="s">
        <v>21</v>
      </c>
    </row>
    <row r="11" spans="1:19" x14ac:dyDescent="0.2">
      <c r="A11" s="2" t="s">
        <v>22</v>
      </c>
      <c r="B11" s="10">
        <v>-0.72964516129032253</v>
      </c>
      <c r="C11" s="10">
        <v>12.262129032258066</v>
      </c>
      <c r="D11" s="10">
        <v>5.4536001344086023</v>
      </c>
      <c r="E11" s="10">
        <v>19.190000000000001</v>
      </c>
      <c r="F11" s="26">
        <v>42010</v>
      </c>
      <c r="G11" s="10">
        <v>-4.9240000000000004</v>
      </c>
      <c r="H11" s="26">
        <v>42012</v>
      </c>
      <c r="I11" s="10">
        <v>74.907096774193562</v>
      </c>
      <c r="J11" s="10">
        <v>224.52200000000002</v>
      </c>
      <c r="K11" s="10">
        <v>1.4211404569892474</v>
      </c>
      <c r="L11" s="10">
        <v>14.9</v>
      </c>
      <c r="M11" s="26">
        <v>42028</v>
      </c>
      <c r="N11" s="10">
        <v>20.2</v>
      </c>
      <c r="O11" s="24">
        <v>17</v>
      </c>
      <c r="P11" s="10">
        <v>4.2</v>
      </c>
      <c r="Q11" s="26">
        <v>42028</v>
      </c>
      <c r="R11" s="10">
        <v>5.7987379032258062</v>
      </c>
      <c r="S11" s="10">
        <v>28.184703502592001</v>
      </c>
    </row>
    <row r="12" spans="1:19" x14ac:dyDescent="0.2">
      <c r="A12" s="2" t="s">
        <v>23</v>
      </c>
      <c r="B12" s="10">
        <v>0.32960714285714277</v>
      </c>
      <c r="C12" s="10">
        <v>9.2304285714285736</v>
      </c>
      <c r="D12" s="10">
        <v>4.8055074404761902</v>
      </c>
      <c r="E12" s="10">
        <v>15.17</v>
      </c>
      <c r="F12" s="26">
        <v>41671</v>
      </c>
      <c r="G12" s="10">
        <v>-3.5139999999999998</v>
      </c>
      <c r="H12" s="26">
        <v>41686</v>
      </c>
      <c r="I12" s="10">
        <v>78.788995535714307</v>
      </c>
      <c r="J12" s="10">
        <v>220.47399999999999</v>
      </c>
      <c r="K12" s="10">
        <v>1.7569084821428571</v>
      </c>
      <c r="L12" s="10">
        <v>15.19</v>
      </c>
      <c r="M12" s="26">
        <v>41678</v>
      </c>
      <c r="N12" s="10">
        <v>53.4</v>
      </c>
      <c r="O12" s="24">
        <v>17</v>
      </c>
      <c r="P12" s="10">
        <v>16</v>
      </c>
      <c r="Q12" s="26">
        <v>41682</v>
      </c>
      <c r="R12" s="10">
        <v>6.4173437499999997</v>
      </c>
      <c r="S12" s="10">
        <v>29.838991294421312</v>
      </c>
    </row>
    <row r="13" spans="1:19" x14ac:dyDescent="0.2">
      <c r="A13" s="2" t="s">
        <v>24</v>
      </c>
      <c r="B13" s="10">
        <v>2.5594193548387101</v>
      </c>
      <c r="C13" s="10">
        <v>13.442032258064515</v>
      </c>
      <c r="D13" s="10">
        <v>8.2018649193548381</v>
      </c>
      <c r="E13" s="10">
        <v>19.38</v>
      </c>
      <c r="F13" s="26">
        <v>41705</v>
      </c>
      <c r="G13" s="10">
        <v>-3.379</v>
      </c>
      <c r="H13" s="26">
        <v>41701</v>
      </c>
      <c r="I13" s="10">
        <v>74.913279569892467</v>
      </c>
      <c r="J13" s="10">
        <v>383.185</v>
      </c>
      <c r="K13" s="10">
        <v>1.5660275985663084</v>
      </c>
      <c r="L13" s="10">
        <v>18.82</v>
      </c>
      <c r="M13" s="26">
        <v>41711</v>
      </c>
      <c r="N13" s="10">
        <v>78.400000000000006</v>
      </c>
      <c r="O13" s="24">
        <v>21</v>
      </c>
      <c r="P13" s="10">
        <v>13</v>
      </c>
      <c r="Q13" s="26">
        <v>41702</v>
      </c>
      <c r="R13" s="10">
        <v>9.005565188172044</v>
      </c>
      <c r="S13" s="10">
        <v>56.376511122372712</v>
      </c>
    </row>
    <row r="14" spans="1:19" x14ac:dyDescent="0.2">
      <c r="A14" s="2" t="s">
        <v>25</v>
      </c>
      <c r="B14" s="10">
        <v>3.414533333333333</v>
      </c>
      <c r="C14" s="10">
        <v>16.218900000000001</v>
      </c>
      <c r="D14" s="10">
        <v>10.010842361111111</v>
      </c>
      <c r="E14" s="10">
        <v>27.09</v>
      </c>
      <c r="F14" s="26">
        <v>41746</v>
      </c>
      <c r="G14" s="10">
        <v>-1.161</v>
      </c>
      <c r="H14" s="26">
        <v>41750</v>
      </c>
      <c r="I14" s="10">
        <v>70.657194444444457</v>
      </c>
      <c r="J14" s="10">
        <v>535.08000000000004</v>
      </c>
      <c r="K14" s="10">
        <v>1.7327069444444447</v>
      </c>
      <c r="L14" s="10">
        <v>13.13</v>
      </c>
      <c r="M14" s="26">
        <v>41748</v>
      </c>
      <c r="N14" s="10">
        <v>78.599999999999994</v>
      </c>
      <c r="O14" s="24">
        <v>12</v>
      </c>
      <c r="P14" s="10">
        <v>27</v>
      </c>
      <c r="Q14" s="26">
        <v>41758</v>
      </c>
      <c r="R14" s="10">
        <v>11.686479166666665</v>
      </c>
      <c r="S14" s="10">
        <v>83.224271272459461</v>
      </c>
    </row>
    <row r="15" spans="1:19" x14ac:dyDescent="0.2">
      <c r="A15" s="2" t="s">
        <v>26</v>
      </c>
      <c r="B15" s="10">
        <v>4.4015161290322569</v>
      </c>
      <c r="C15" s="10">
        <v>16.447741935483872</v>
      </c>
      <c r="D15" s="10">
        <v>10.457420026881719</v>
      </c>
      <c r="E15" s="10">
        <v>23.78</v>
      </c>
      <c r="F15" s="26">
        <v>41765</v>
      </c>
      <c r="G15" s="10">
        <v>-0.623</v>
      </c>
      <c r="H15" s="26">
        <v>41785</v>
      </c>
      <c r="I15" s="10">
        <v>76.410685483870978</v>
      </c>
      <c r="J15" s="10">
        <v>546.23300000000017</v>
      </c>
      <c r="K15" s="10">
        <v>1.5262977150537635</v>
      </c>
      <c r="L15" s="10">
        <v>13.92</v>
      </c>
      <c r="M15" s="26">
        <v>41790</v>
      </c>
      <c r="N15" s="10">
        <v>69.8</v>
      </c>
      <c r="O15" s="24">
        <v>18</v>
      </c>
      <c r="P15" s="10">
        <v>15</v>
      </c>
      <c r="Q15" s="26">
        <v>41774</v>
      </c>
      <c r="R15" s="10">
        <v>12.570551075268815</v>
      </c>
      <c r="S15" s="10">
        <v>87.325121908176868</v>
      </c>
    </row>
    <row r="16" spans="1:19" x14ac:dyDescent="0.2">
      <c r="A16" s="2" t="s">
        <v>27</v>
      </c>
      <c r="B16" s="10">
        <v>8.3205333333333353</v>
      </c>
      <c r="C16" s="10">
        <v>22.853999999999999</v>
      </c>
      <c r="D16" s="10">
        <v>15.864038888888889</v>
      </c>
      <c r="E16" s="10">
        <v>31.16</v>
      </c>
      <c r="F16" s="26">
        <v>41806</v>
      </c>
      <c r="G16" s="10">
        <v>3.6579999999999999</v>
      </c>
      <c r="H16" s="26">
        <v>41793</v>
      </c>
      <c r="I16" s="10">
        <v>72.69769074074074</v>
      </c>
      <c r="J16" s="10">
        <v>689.21100000000001</v>
      </c>
      <c r="K16" s="10">
        <v>1.2547856481481481</v>
      </c>
      <c r="L16" s="10">
        <v>13.03</v>
      </c>
      <c r="M16" s="26">
        <v>41791</v>
      </c>
      <c r="N16" s="10">
        <v>50.8</v>
      </c>
      <c r="O16" s="24">
        <v>14</v>
      </c>
      <c r="P16" s="10">
        <v>16.8</v>
      </c>
      <c r="Q16" s="26">
        <v>41798</v>
      </c>
      <c r="R16" s="10">
        <v>15.883586574074076</v>
      </c>
      <c r="S16" s="10">
        <v>120.28638299659691</v>
      </c>
    </row>
    <row r="17" spans="1:19" x14ac:dyDescent="0.2">
      <c r="A17" s="2" t="s">
        <v>28</v>
      </c>
      <c r="B17" s="10">
        <v>13.391290322580646</v>
      </c>
      <c r="C17" s="10">
        <v>30.610645161290325</v>
      </c>
      <c r="D17" s="10">
        <v>21.955974462365592</v>
      </c>
      <c r="E17" s="10">
        <v>35.97</v>
      </c>
      <c r="F17" s="26">
        <v>41845</v>
      </c>
      <c r="G17" s="10">
        <v>9.35</v>
      </c>
      <c r="H17" s="26">
        <v>41849</v>
      </c>
      <c r="I17" s="10">
        <v>66.24598790322581</v>
      </c>
      <c r="J17" s="10">
        <v>772.66700000000014</v>
      </c>
      <c r="K17" s="10">
        <v>0.78896370967741958</v>
      </c>
      <c r="L17" s="10">
        <v>11.86</v>
      </c>
      <c r="M17" s="26">
        <v>41834</v>
      </c>
      <c r="N17" s="10">
        <v>34</v>
      </c>
      <c r="O17" s="24">
        <v>14</v>
      </c>
      <c r="P17" s="10">
        <v>9.4</v>
      </c>
      <c r="Q17" s="26">
        <v>41840</v>
      </c>
      <c r="R17" s="10">
        <v>22.757352150537635</v>
      </c>
      <c r="S17" s="10">
        <v>148.71839956114647</v>
      </c>
    </row>
    <row r="18" spans="1:19" x14ac:dyDescent="0.2">
      <c r="A18" s="2" t="s">
        <v>29</v>
      </c>
      <c r="B18" s="10">
        <v>11.35993548387097</v>
      </c>
      <c r="C18" s="10">
        <v>28.018387096774195</v>
      </c>
      <c r="D18" s="10">
        <v>19.607342741935479</v>
      </c>
      <c r="E18" s="10">
        <v>36.04</v>
      </c>
      <c r="F18" s="26">
        <v>41853</v>
      </c>
      <c r="G18" s="10">
        <v>6.8769999999999998</v>
      </c>
      <c r="H18" s="26">
        <v>41860</v>
      </c>
      <c r="I18" s="10">
        <v>69.152634408602168</v>
      </c>
      <c r="J18" s="10">
        <v>710.54100000000017</v>
      </c>
      <c r="K18" s="10">
        <v>1.0359939516129033</v>
      </c>
      <c r="L18" s="10">
        <v>10.19</v>
      </c>
      <c r="M18" s="26">
        <v>41858</v>
      </c>
      <c r="N18" s="10">
        <v>22.6</v>
      </c>
      <c r="O18" s="24">
        <v>6</v>
      </c>
      <c r="P18" s="10">
        <v>9.4</v>
      </c>
      <c r="Q18" s="26">
        <v>41858</v>
      </c>
      <c r="R18" s="10">
        <v>20.15774193548387</v>
      </c>
      <c r="S18" s="10">
        <v>129.56122797487038</v>
      </c>
    </row>
    <row r="19" spans="1:19" x14ac:dyDescent="0.2">
      <c r="A19" s="2" t="s">
        <v>30</v>
      </c>
      <c r="B19" s="10">
        <v>8.6103666666666658</v>
      </c>
      <c r="C19" s="10">
        <v>25.082333333333331</v>
      </c>
      <c r="D19" s="10">
        <v>16.785159722222215</v>
      </c>
      <c r="E19" s="10">
        <v>30.43</v>
      </c>
      <c r="F19" s="26">
        <v>41908</v>
      </c>
      <c r="G19" s="10">
        <v>3.7320000000000002</v>
      </c>
      <c r="H19" s="26">
        <v>41894</v>
      </c>
      <c r="I19" s="10">
        <v>72.501965277777785</v>
      </c>
      <c r="J19" s="10">
        <v>533.50699999999995</v>
      </c>
      <c r="K19" s="10">
        <v>1.0185263888888891</v>
      </c>
      <c r="L19" s="10">
        <v>11.76</v>
      </c>
      <c r="M19" s="26">
        <v>41901</v>
      </c>
      <c r="N19" s="10">
        <v>15</v>
      </c>
      <c r="O19" s="24">
        <v>8</v>
      </c>
      <c r="P19" s="10">
        <v>6.4</v>
      </c>
      <c r="Q19" s="26">
        <v>41889</v>
      </c>
      <c r="R19" s="10">
        <v>17.724076388888889</v>
      </c>
      <c r="S19" s="10">
        <v>88.193684584334747</v>
      </c>
    </row>
    <row r="20" spans="1:19" x14ac:dyDescent="0.2">
      <c r="A20" s="2" t="s">
        <v>31</v>
      </c>
      <c r="B20" s="10">
        <v>8.4133548387096759</v>
      </c>
      <c r="C20" s="10">
        <v>21.557096774193546</v>
      </c>
      <c r="D20" s="10">
        <v>14.606211021505375</v>
      </c>
      <c r="E20" s="10">
        <v>28.73</v>
      </c>
      <c r="F20" s="26">
        <v>41915</v>
      </c>
      <c r="G20" s="10">
        <v>-0.18</v>
      </c>
      <c r="H20" s="26">
        <v>41943</v>
      </c>
      <c r="I20" s="10">
        <v>74.03783602150537</v>
      </c>
      <c r="J20" s="10">
        <v>350.20299999999986</v>
      </c>
      <c r="K20" s="10">
        <v>0.81082997311827953</v>
      </c>
      <c r="L20" s="10">
        <v>10.58</v>
      </c>
      <c r="M20" s="26">
        <v>41927</v>
      </c>
      <c r="N20" s="10">
        <v>56.4</v>
      </c>
      <c r="O20" s="24">
        <v>15</v>
      </c>
      <c r="P20" s="10">
        <v>27</v>
      </c>
      <c r="Q20" s="26">
        <v>41916</v>
      </c>
      <c r="R20" s="10">
        <v>14.958440860215051</v>
      </c>
      <c r="S20" s="10">
        <v>51.824487907192179</v>
      </c>
    </row>
    <row r="21" spans="1:19" x14ac:dyDescent="0.2">
      <c r="A21" s="2" t="s">
        <v>32</v>
      </c>
      <c r="B21" s="10">
        <v>4.5517999999999992</v>
      </c>
      <c r="C21" s="10">
        <v>13.222733333333336</v>
      </c>
      <c r="D21" s="10">
        <v>8.7852937499999992</v>
      </c>
      <c r="E21" s="10">
        <v>22.92</v>
      </c>
      <c r="F21" s="26">
        <v>41948</v>
      </c>
      <c r="G21" s="10">
        <v>-7.218</v>
      </c>
      <c r="H21" s="26">
        <v>41971</v>
      </c>
      <c r="I21" s="10">
        <v>71.984187500000004</v>
      </c>
      <c r="J21" s="10">
        <v>193.137</v>
      </c>
      <c r="K21" s="10">
        <v>1.8221819444444445</v>
      </c>
      <c r="L21" s="10">
        <v>13.43</v>
      </c>
      <c r="M21" s="26">
        <v>41968</v>
      </c>
      <c r="N21" s="10">
        <v>39.4</v>
      </c>
      <c r="O21" s="24">
        <v>13</v>
      </c>
      <c r="P21" s="10">
        <v>13.2</v>
      </c>
      <c r="Q21" s="26">
        <v>41959</v>
      </c>
      <c r="R21" s="10">
        <v>10.020602777777777</v>
      </c>
      <c r="S21" s="10">
        <v>35.846265040245498</v>
      </c>
    </row>
    <row r="22" spans="1:19" ht="13.5" thickBot="1" x14ac:dyDescent="0.25">
      <c r="A22" s="11" t="s">
        <v>33</v>
      </c>
      <c r="B22" s="12">
        <v>-2.6421612903225813</v>
      </c>
      <c r="C22" s="12">
        <v>10.582258064516129</v>
      </c>
      <c r="D22" s="12">
        <v>3.5733884408602155</v>
      </c>
      <c r="E22" s="12">
        <v>16.84</v>
      </c>
      <c r="F22" s="27">
        <v>42000</v>
      </c>
      <c r="G22" s="12">
        <v>-6.891</v>
      </c>
      <c r="H22" s="27">
        <v>41985</v>
      </c>
      <c r="I22" s="12">
        <v>79.779005376344088</v>
      </c>
      <c r="J22" s="12">
        <v>198.80800000000002</v>
      </c>
      <c r="K22" s="12">
        <v>0.9636115591397848</v>
      </c>
      <c r="L22" s="12">
        <v>14.11</v>
      </c>
      <c r="M22" s="27">
        <v>41997</v>
      </c>
      <c r="N22" s="12">
        <v>11.8</v>
      </c>
      <c r="O22" s="13">
        <v>15</v>
      </c>
      <c r="P22" s="12">
        <v>4.2</v>
      </c>
      <c r="Q22" s="27">
        <v>41998</v>
      </c>
      <c r="R22" s="12">
        <v>4.7525376344086032</v>
      </c>
      <c r="S22" s="12">
        <v>18.42919783056626</v>
      </c>
    </row>
    <row r="23" spans="1:19" ht="13.5" thickTop="1" x14ac:dyDescent="0.2">
      <c r="A23" s="2" t="s">
        <v>45</v>
      </c>
      <c r="B23" s="10">
        <v>5.1650458461341531</v>
      </c>
      <c r="C23" s="10">
        <v>18.294057130056327</v>
      </c>
      <c r="D23" s="10">
        <v>11.67555365916752</v>
      </c>
      <c r="E23" s="10">
        <v>36.04</v>
      </c>
      <c r="F23" s="26">
        <v>41488</v>
      </c>
      <c r="G23" s="10">
        <v>-7.218</v>
      </c>
      <c r="H23" s="26">
        <v>41606</v>
      </c>
      <c r="I23" s="10">
        <v>73.506379919692634</v>
      </c>
      <c r="J23" s="10">
        <v>5357.5679999999993</v>
      </c>
      <c r="K23" s="10">
        <v>1.3081645310188743</v>
      </c>
      <c r="L23" s="10">
        <v>18.82</v>
      </c>
      <c r="M23" s="26">
        <v>41346</v>
      </c>
      <c r="N23" s="10">
        <v>530.4</v>
      </c>
      <c r="O23" s="24">
        <v>170</v>
      </c>
      <c r="P23" s="10">
        <v>27</v>
      </c>
      <c r="Q23" s="26">
        <v>41393</v>
      </c>
      <c r="R23" s="10">
        <v>12.644417950393271</v>
      </c>
      <c r="S23" s="10">
        <v>877.80924499497473</v>
      </c>
    </row>
    <row r="26" spans="1:19" x14ac:dyDescent="0.2">
      <c r="A26" s="18" t="s">
        <v>34</v>
      </c>
      <c r="B26" s="18"/>
      <c r="C26" s="18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35</v>
      </c>
      <c r="C28" s="1"/>
      <c r="D28" s="1"/>
      <c r="F28" s="1">
        <v>-0.18</v>
      </c>
      <c r="G28" s="1" t="s">
        <v>17</v>
      </c>
      <c r="H28" s="25">
        <v>41578</v>
      </c>
      <c r="I28" s="19"/>
      <c r="J28" s="1"/>
    </row>
    <row r="29" spans="1:19" x14ac:dyDescent="0.2">
      <c r="A29" s="1"/>
      <c r="B29" s="1" t="s">
        <v>36</v>
      </c>
      <c r="C29" s="1"/>
      <c r="D29" s="1"/>
      <c r="F29" s="1">
        <v>-0.623</v>
      </c>
      <c r="G29" s="1" t="s">
        <v>17</v>
      </c>
      <c r="H29" s="25">
        <v>41420</v>
      </c>
      <c r="I29" s="19"/>
      <c r="J29" s="1"/>
    </row>
    <row r="30" spans="1:19" x14ac:dyDescent="0.2">
      <c r="A30" s="1"/>
      <c r="B30" s="1" t="s">
        <v>37</v>
      </c>
      <c r="C30" s="1"/>
      <c r="D30" s="1"/>
      <c r="F30" s="9">
        <v>157</v>
      </c>
      <c r="G30" s="1" t="s">
        <v>38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8" t="s">
        <v>39</v>
      </c>
      <c r="B32" s="18"/>
      <c r="C32" s="18"/>
      <c r="D32" s="18"/>
      <c r="E32" s="18"/>
      <c r="F32" s="18"/>
      <c r="G32" s="18"/>
      <c r="H32" s="18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40</v>
      </c>
      <c r="D34" s="20">
        <v>0</v>
      </c>
      <c r="E34" t="s">
        <v>17</v>
      </c>
      <c r="F34" s="8">
        <v>25</v>
      </c>
      <c r="G34" s="1" t="s">
        <v>38</v>
      </c>
      <c r="H34" s="1"/>
      <c r="I34" s="1"/>
      <c r="J34" s="1"/>
    </row>
    <row r="35" spans="1:10" x14ac:dyDescent="0.2">
      <c r="A35" s="1"/>
      <c r="B35">
        <v>-2.5</v>
      </c>
      <c r="C35" t="s">
        <v>41</v>
      </c>
      <c r="D35" s="20">
        <v>-1</v>
      </c>
      <c r="E35" t="s">
        <v>17</v>
      </c>
      <c r="F35" s="8">
        <v>16</v>
      </c>
      <c r="G35" s="1" t="s">
        <v>38</v>
      </c>
      <c r="H35" s="1"/>
      <c r="I35" s="1"/>
      <c r="J35" s="1"/>
    </row>
    <row r="36" spans="1:10" x14ac:dyDescent="0.2">
      <c r="A36" s="1"/>
      <c r="B36" s="21">
        <v>-5</v>
      </c>
      <c r="C36" s="21" t="s">
        <v>41</v>
      </c>
      <c r="D36" s="22">
        <v>-2.5</v>
      </c>
      <c r="E36" s="23" t="s">
        <v>17</v>
      </c>
      <c r="F36" s="8">
        <v>33</v>
      </c>
      <c r="G36" s="1" t="s">
        <v>38</v>
      </c>
      <c r="H36" s="1"/>
      <c r="I36" s="1"/>
      <c r="J36" s="1"/>
    </row>
    <row r="37" spans="1:10" x14ac:dyDescent="0.2">
      <c r="A37" s="1"/>
      <c r="C37" s="21" t="s">
        <v>42</v>
      </c>
      <c r="D37" s="20">
        <v>-5</v>
      </c>
      <c r="E37" t="s">
        <v>17</v>
      </c>
      <c r="F37" s="8">
        <v>9</v>
      </c>
      <c r="G37" s="1" t="s">
        <v>38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VTOBARP</dc:creator>
  <cp:lastModifiedBy>Joaquin Huete Cuevas</cp:lastModifiedBy>
  <dcterms:created xsi:type="dcterms:W3CDTF">2006-01-24T10:36:46Z</dcterms:created>
  <dcterms:modified xsi:type="dcterms:W3CDTF">2025-01-23T08:49:47Z</dcterms:modified>
</cp:coreProperties>
</file>