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360" yWindow="225" windowWidth="14940" windowHeight="8385" firstSheet="1" activeTab="17"/>
  </bookViews>
  <sheets>
    <sheet name="2008" sheetId="1" r:id="rId1"/>
    <sheet name="2009" sheetId="4" r:id="rId2"/>
    <sheet name="2010" sheetId="2" r:id="rId3"/>
    <sheet name="2011" sheetId="5" r:id="rId4"/>
    <sheet name="2012" sheetId="6" r:id="rId5"/>
    <sheet name="2013" sheetId="7" r:id="rId6"/>
    <sheet name="2014" sheetId="3" r:id="rId7"/>
    <sheet name="2015" sheetId="9" r:id="rId8"/>
    <sheet name="2016" sheetId="10" r:id="rId9"/>
    <sheet name="2017" sheetId="11" r:id="rId10"/>
    <sheet name="2018" sheetId="12" r:id="rId11"/>
    <sheet name="2019" sheetId="13" r:id="rId12"/>
    <sheet name="2020" sheetId="14" r:id="rId13"/>
    <sheet name="2021" sheetId="15" r:id="rId14"/>
    <sheet name="2022" sheetId="16" r:id="rId15"/>
    <sheet name="2023" sheetId="18" r:id="rId16"/>
    <sheet name="2024" sheetId="19" r:id="rId17"/>
    <sheet name="Resumen" sheetId="8" r:id="rId18"/>
    <sheet name="Leyenda" sheetId="17" r:id="rId19"/>
  </sheets>
  <calcPr calcId="162913"/>
</workbook>
</file>

<file path=xl/calcChain.xml><?xml version="1.0" encoding="utf-8"?>
<calcChain xmlns="http://schemas.openxmlformats.org/spreadsheetml/2006/main">
  <c r="Z22" i="8" l="1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Z21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Z20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Z19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8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Z17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Z16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Z15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4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Z13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Z12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Z11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23" i="8" l="1"/>
  <c r="T23" i="8"/>
  <c r="P23" i="8"/>
  <c r="N23" i="8"/>
  <c r="L23" i="8"/>
  <c r="H23" i="8"/>
  <c r="F23" i="8"/>
  <c r="B23" i="8"/>
  <c r="Y23" i="8"/>
  <c r="R23" i="8"/>
  <c r="J23" i="8"/>
  <c r="I23" i="8" l="1"/>
  <c r="D23" i="8"/>
  <c r="V23" i="8"/>
</calcChain>
</file>

<file path=xl/sharedStrings.xml><?xml version="1.0" encoding="utf-8"?>
<sst xmlns="http://schemas.openxmlformats.org/spreadsheetml/2006/main" count="1346" uniqueCount="151">
  <si>
    <t xml:space="preserve">RESUMEN ANUAL POR PERIODOS MENSUALES. </t>
  </si>
  <si>
    <t>Valores medios de los parámetros, precipitación, radiación y ET0 acumulada.</t>
  </si>
  <si>
    <t>ESTACIÓN AGROCLIMÁTICA "RUBIEJO"</t>
  </si>
  <si>
    <t>AUSEJO.  AÑO 2008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</si>
  <si>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</si>
  <si>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</si>
  <si>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</si>
  <si>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</si>
  <si>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</si>
  <si>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</si>
  <si>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</si>
  <si>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</si>
  <si>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</si>
  <si>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</si>
  <si>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</si>
  <si>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</si>
  <si>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</si>
  <si>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</si>
  <si>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</si>
  <si>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</si>
  <si>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</si>
  <si>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</si>
  <si>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</si>
  <si>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</si>
  <si>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</si>
  <si>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</si>
  <si>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</si>
  <si>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</si>
  <si>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</si>
  <si>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</si>
  <si>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</si>
  <si>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</si>
  <si>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</si>
  <si>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Datos desde 14/10/08</t>
  </si>
  <si>
    <t>Noviembre</t>
  </si>
  <si>
    <t>Diciembre</t>
  </si>
  <si>
    <t>AÑO</t>
  </si>
  <si>
    <t>REGIMEN DE HELADAS:</t>
  </si>
  <si>
    <t>Primera helada:</t>
  </si>
  <si>
    <t>Última helada:</t>
  </si>
  <si>
    <t>No disponible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</si>
  <si>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</si>
  <si>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</si>
  <si>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</si>
  <si>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</si>
  <si>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</si>
  <si>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</si>
  <si>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2009</t>
  </si>
  <si>
    <t>AÑO 2010</t>
  </si>
  <si>
    <t>AUSEJO</t>
  </si>
  <si>
    <t>AÑO 2012</t>
  </si>
  <si>
    <t>AÑO 2011</t>
  </si>
  <si>
    <t>AÑO 2013</t>
  </si>
  <si>
    <t>Ts med</t>
  </si>
  <si>
    <t>AÑOS 1997 ó 1999 ó 2005 - 2012</t>
  </si>
  <si>
    <t>a</t>
  </si>
  <si>
    <t>Nd</t>
  </si>
  <si>
    <t>Tsmed</t>
  </si>
  <si>
    <t>error</t>
  </si>
  <si>
    <t>(ºC)</t>
  </si>
  <si>
    <t>Ausejo.  AÑO 2009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</si>
  <si>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</si>
  <si>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</si>
  <si>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</si>
  <si>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</si>
  <si>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</si>
  <si>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</si>
  <si>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</si>
  <si>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</si>
  <si>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</si>
  <si>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</si>
  <si>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</si>
  <si>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</si>
  <si>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</si>
  <si>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</si>
  <si>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</si>
  <si>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</si>
  <si>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</si>
  <si>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</si>
  <si>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</si>
  <si>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</si>
  <si>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</si>
  <si>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</si>
  <si>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</si>
  <si>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</si>
  <si>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</si>
  <si>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</si>
  <si>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</si>
  <si>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</si>
  <si>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</si>
  <si>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</si>
  <si>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</si>
  <si>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</si>
  <si>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</si>
  <si>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</si>
  <si>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</si>
  <si>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</si>
  <si>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</si>
  <si>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</si>
  <si>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</si>
  <si>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</si>
  <si>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Rubiejo</t>
  </si>
  <si>
    <t xml:space="preserve">MUNICIPIO: </t>
  </si>
  <si>
    <t>Ausejo</t>
  </si>
  <si>
    <t>Ts10 med</t>
  </si>
  <si>
    <t>Ts30 med</t>
  </si>
  <si>
    <t>25-ene.</t>
  </si>
  <si>
    <t>21-ene.</t>
  </si>
  <si>
    <t>06-ene.</t>
  </si>
  <si>
    <t>05-ene.</t>
  </si>
  <si>
    <t>22-feb.</t>
  </si>
  <si>
    <t>23-feb.</t>
  </si>
  <si>
    <t>12-feb.</t>
  </si>
  <si>
    <t>22-mar.</t>
  </si>
  <si>
    <t>03-mar.</t>
  </si>
  <si>
    <t>26-mar.</t>
  </si>
  <si>
    <t>13-abr.</t>
  </si>
  <si>
    <t>19-abr.</t>
  </si>
  <si>
    <t>06-abr.</t>
  </si>
  <si>
    <t>27-abr.</t>
  </si>
  <si>
    <t>29-may.</t>
  </si>
  <si>
    <t>02-may.</t>
  </si>
  <si>
    <t>11-may.</t>
  </si>
  <si>
    <t>13-may.</t>
  </si>
  <si>
    <t>17-jun.</t>
  </si>
  <si>
    <t>13-jun.</t>
  </si>
  <si>
    <t>18-jun.</t>
  </si>
  <si>
    <t>29-jun.</t>
  </si>
  <si>
    <t>31-jul.</t>
  </si>
  <si>
    <t>03-jul.</t>
  </si>
  <si>
    <t>05-jul.</t>
  </si>
  <si>
    <t>06-jul.</t>
  </si>
  <si>
    <t>11-ago.</t>
  </si>
  <si>
    <t>16-ago.</t>
  </si>
  <si>
    <t>30-ago.</t>
  </si>
  <si>
    <t>29-ago.</t>
  </si>
  <si>
    <t>02-sep.</t>
  </si>
  <si>
    <t>29-sep.</t>
  </si>
  <si>
    <t>26-sep.</t>
  </si>
  <si>
    <t>09-oct.</t>
  </si>
  <si>
    <t>26-oct.</t>
  </si>
  <si>
    <t>07-oct.</t>
  </si>
  <si>
    <t>30-oct.</t>
  </si>
  <si>
    <t>06-nov.</t>
  </si>
  <si>
    <t>23-nov.</t>
  </si>
  <si>
    <t>24-nov.</t>
  </si>
  <si>
    <t>22-nov.</t>
  </si>
  <si>
    <t>06-dic.</t>
  </si>
  <si>
    <t>29-dic.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</si>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</sst>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0" fontId="12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4" fontId="0" fillId="0" borderId="0" xfId="0" applyNumberFormat="1" applyFill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Font="1" applyFill="1" applyBorder="1"/>
    <xf numFmtId="0" fontId="0" fillId="0" borderId="0" xfId="1" applyFont="1" applyFill="1" applyBorder="1">
      <alignment wrapText="1"/>
    </xf>
    <xf numFmtId="0" fontId="1" fillId="0" borderId="0" xfId="0" applyFont="1" applyFill="1" applyBorder="1" applyAlignment="1">
      <alignment horizontal="right"/>
    </xf>
    <xf numFmtId="164" fontId="2" fillId="0" borderId="3" xfId="0" applyNumberFormat="1" applyFont="1" applyFill="1" applyBorder="1"/>
    <xf numFmtId="165" fontId="2" fillId="0" borderId="3" xfId="0" applyNumberFormat="1" applyFont="1" applyFill="1" applyBorder="1"/>
    <xf numFmtId="0" fontId="0" fillId="0" borderId="0" xfId="1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2">
    <cellStyle name="Normal" xfId="0" builtinId="0"/>
    <cellStyle name="XLConnect.Strin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H3" sqref="H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2</v>
      </c>
      <c r="G1" s="10" t="s">
        <v>33</v>
      </c>
    </row>
    <row r="2" spans="1:19" x14ac:dyDescent="0.2">
      <c r="B2" s="1" t="s">
        <v>3</v>
      </c>
    </row>
    <row r="3" spans="1:19" x14ac:dyDescent="0.2">
      <c r="B3" s="2"/>
    </row>
    <row r="4" spans="1:19" x14ac:dyDescent="0.2">
      <c r="B4" s="3" t="s">
        <v>0</v>
      </c>
    </row>
    <row r="5" spans="1:19" x14ac:dyDescent="0.2">
      <c r="B5" s="3" t="s">
        <v>1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24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25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26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27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28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20" x14ac:dyDescent="0.2">
      <c r="A17" s="1" t="s">
        <v>29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20" x14ac:dyDescent="0.2">
      <c r="A18" s="1" t="s">
        <v>30</v>
      </c>
      <c r="B18" s="7"/>
      <c r="C18" s="7"/>
      <c r="D18" s="7"/>
      <c r="E18" s="7"/>
      <c r="F18" s="8"/>
      <c r="G18" s="7"/>
      <c r="H18" s="8"/>
      <c r="I18" s="7"/>
      <c r="J18" s="7"/>
      <c r="K18" s="7"/>
      <c r="L18" s="7"/>
      <c r="M18" s="8"/>
      <c r="N18" s="7"/>
      <c r="O18" s="9"/>
      <c r="P18" s="7"/>
      <c r="Q18" s="8"/>
      <c r="R18" s="7"/>
      <c r="S18" s="7"/>
    </row>
    <row r="19" spans="1:20" x14ac:dyDescent="0.2">
      <c r="A19" s="1" t="s">
        <v>31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</row>
    <row r="20" spans="1:20" x14ac:dyDescent="0.2">
      <c r="A20" s="1" t="s">
        <v>32</v>
      </c>
      <c r="B20" s="41">
        <v>7.638333333333331</v>
      </c>
      <c r="C20" s="41">
        <v>16.395555555555557</v>
      </c>
      <c r="D20" s="41">
        <v>11.61</v>
      </c>
      <c r="E20" s="41">
        <v>24.37</v>
      </c>
      <c r="F20" s="42">
        <v>41927</v>
      </c>
      <c r="G20" s="41">
        <v>0.92</v>
      </c>
      <c r="H20" s="42">
        <v>41942</v>
      </c>
      <c r="I20" s="41">
        <v>76.927222222222227</v>
      </c>
      <c r="J20" s="41">
        <v>167.11</v>
      </c>
      <c r="K20" s="41">
        <v>1.8572222222222221</v>
      </c>
      <c r="L20" s="41">
        <v>11.39</v>
      </c>
      <c r="M20" s="42">
        <v>41941</v>
      </c>
      <c r="N20" s="41">
        <v>43.63</v>
      </c>
      <c r="O20" s="43">
        <v>8</v>
      </c>
      <c r="P20" s="41">
        <v>12.93</v>
      </c>
      <c r="Q20" s="42">
        <v>41939</v>
      </c>
      <c r="R20" s="41">
        <v>13.100555555555555</v>
      </c>
      <c r="S20" s="41">
        <v>27.977450080596508</v>
      </c>
      <c r="T20" s="10" t="s">
        <v>33</v>
      </c>
    </row>
    <row r="21" spans="1:20" x14ac:dyDescent="0.2">
      <c r="A21" s="1" t="s">
        <v>34</v>
      </c>
      <c r="B21" s="7">
        <v>4.503333333333333</v>
      </c>
      <c r="C21" s="7">
        <v>10.212333333333333</v>
      </c>
      <c r="D21" s="7">
        <v>7.1679999999999984</v>
      </c>
      <c r="E21" s="7">
        <v>13.46</v>
      </c>
      <c r="F21" s="8">
        <v>41964</v>
      </c>
      <c r="G21" s="7">
        <v>-0.34</v>
      </c>
      <c r="H21" s="8">
        <v>41973</v>
      </c>
      <c r="I21" s="7">
        <v>80.550999999999974</v>
      </c>
      <c r="J21" s="7">
        <v>204.06</v>
      </c>
      <c r="K21" s="7">
        <v>2.75</v>
      </c>
      <c r="L21" s="7">
        <v>12.09</v>
      </c>
      <c r="M21" s="8">
        <v>41967</v>
      </c>
      <c r="N21" s="7">
        <v>70.099999999999994</v>
      </c>
      <c r="O21" s="9">
        <v>12</v>
      </c>
      <c r="P21" s="7">
        <v>46.46</v>
      </c>
      <c r="Q21" s="8">
        <v>41945</v>
      </c>
      <c r="R21" s="7">
        <v>7.891</v>
      </c>
      <c r="S21" s="7">
        <v>30.240944678307141</v>
      </c>
    </row>
    <row r="22" spans="1:20" ht="13.5" thickBot="1" x14ac:dyDescent="0.25">
      <c r="A22" s="11" t="s">
        <v>35</v>
      </c>
      <c r="B22" s="12">
        <v>2.0709677419354837</v>
      </c>
      <c r="C22" s="12">
        <v>7.4551612903225815</v>
      </c>
      <c r="D22" s="12">
        <v>4.5264516129032257</v>
      </c>
      <c r="E22" s="12">
        <v>12.47</v>
      </c>
      <c r="F22" s="13">
        <v>41994</v>
      </c>
      <c r="G22" s="12">
        <v>-5.73</v>
      </c>
      <c r="H22" s="13">
        <v>41997</v>
      </c>
      <c r="I22" s="12">
        <v>85.457419354838706</v>
      </c>
      <c r="J22" s="12">
        <v>138.59</v>
      </c>
      <c r="K22" s="12">
        <v>2.5519354838709676</v>
      </c>
      <c r="L22" s="12">
        <v>11.9</v>
      </c>
      <c r="M22" s="13">
        <v>41989</v>
      </c>
      <c r="N22" s="12">
        <v>66.459999999999994</v>
      </c>
      <c r="O22" s="14">
        <v>20</v>
      </c>
      <c r="P22" s="12">
        <v>15.55</v>
      </c>
      <c r="Q22" s="13">
        <v>41982</v>
      </c>
      <c r="R22" s="12">
        <v>4.8090322580645157</v>
      </c>
      <c r="S22" s="12">
        <v>21.006493597509763</v>
      </c>
    </row>
    <row r="23" spans="1:20" ht="13.5" thickTop="1" x14ac:dyDescent="0.2">
      <c r="A23" s="1" t="s">
        <v>36</v>
      </c>
      <c r="B23" s="41">
        <v>4.7375448028673821</v>
      </c>
      <c r="C23" s="41">
        <v>11.354350059737158</v>
      </c>
      <c r="D23" s="41">
        <v>7.7681505376344084</v>
      </c>
      <c r="E23" s="41">
        <v>24.37</v>
      </c>
      <c r="F23" s="42">
        <v>39736</v>
      </c>
      <c r="G23" s="41">
        <v>-5.73</v>
      </c>
      <c r="H23" s="42">
        <v>39806</v>
      </c>
      <c r="I23" s="41">
        <v>80.978547192353631</v>
      </c>
      <c r="J23" s="41">
        <v>509.76</v>
      </c>
      <c r="K23" s="41">
        <v>2.3863859020310634</v>
      </c>
      <c r="L23" s="41">
        <v>12.09</v>
      </c>
      <c r="M23" s="42">
        <v>39776</v>
      </c>
      <c r="N23" s="41">
        <v>180.19</v>
      </c>
      <c r="O23" s="43">
        <v>40</v>
      </c>
      <c r="P23" s="41">
        <v>46.46</v>
      </c>
      <c r="Q23" s="42">
        <v>39754</v>
      </c>
      <c r="R23" s="41">
        <v>8.600195937873357</v>
      </c>
      <c r="S23" s="41">
        <v>79.224888356413416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-0.09</v>
      </c>
      <c r="G28" s="3" t="s">
        <v>18</v>
      </c>
      <c r="H28" s="16">
        <v>39778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/>
      <c r="G29" s="3" t="s">
        <v>18</v>
      </c>
      <c r="H29" s="16" t="s">
        <v>40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/>
      <c r="G30" s="3" t="s">
        <v>42</v>
      </c>
      <c r="H30" s="3" t="s">
        <v>40</v>
      </c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44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44">
        <v>0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44">
        <v>1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44">
        <v>2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U7" sqref="U7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1.674129032258064</v>
      </c>
      <c r="C11" s="7">
        <v>8.4587419354838715</v>
      </c>
      <c r="D11" s="7">
        <v>4.7702179464703134</v>
      </c>
      <c r="E11" s="7">
        <v>13.6</v>
      </c>
      <c r="F11" s="8">
        <v>43112</v>
      </c>
      <c r="G11" s="7">
        <v>-4.7039999999999997</v>
      </c>
      <c r="H11" s="8">
        <v>43126</v>
      </c>
      <c r="I11" s="7">
        <v>79.455303588125318</v>
      </c>
      <c r="J11" s="7">
        <v>224.59299999999996</v>
      </c>
      <c r="K11" s="7">
        <v>3.0273942262739593</v>
      </c>
      <c r="L11" s="7">
        <v>16.46</v>
      </c>
      <c r="M11" s="8">
        <v>43116</v>
      </c>
      <c r="N11" s="7">
        <v>13.538999999999998</v>
      </c>
      <c r="O11" s="9">
        <v>11</v>
      </c>
      <c r="P11" s="7">
        <v>4.7299999999999995</v>
      </c>
      <c r="Q11" s="8">
        <v>43110</v>
      </c>
      <c r="R11" s="7">
        <v>4.2105325210378677</v>
      </c>
      <c r="S11" s="7">
        <v>31.052149513546258</v>
      </c>
    </row>
    <row r="12" spans="1:19" x14ac:dyDescent="0.2">
      <c r="A12" s="1" t="s">
        <v>24</v>
      </c>
      <c r="B12" s="7">
        <v>4.0233214285714292</v>
      </c>
      <c r="C12" s="7">
        <v>12.675928571428571</v>
      </c>
      <c r="D12" s="7">
        <v>8.0931855211499482</v>
      </c>
      <c r="E12" s="7">
        <v>18.079999999999998</v>
      </c>
      <c r="F12" s="8">
        <v>42791</v>
      </c>
      <c r="G12" s="7">
        <v>1.302</v>
      </c>
      <c r="H12" s="8">
        <v>42776</v>
      </c>
      <c r="I12" s="7">
        <v>77.602283333333304</v>
      </c>
      <c r="J12" s="7">
        <v>259.00299999999999</v>
      </c>
      <c r="K12" s="7">
        <v>2.948681547619048</v>
      </c>
      <c r="L12" s="7">
        <v>23.13</v>
      </c>
      <c r="M12" s="8">
        <v>42771</v>
      </c>
      <c r="N12" s="7">
        <v>52.52</v>
      </c>
      <c r="O12" s="9">
        <v>13</v>
      </c>
      <c r="P12" s="7">
        <v>11.311999999999999</v>
      </c>
      <c r="Q12" s="8">
        <v>42778</v>
      </c>
      <c r="R12" s="7">
        <v>7.4615319940476192</v>
      </c>
      <c r="S12" s="7">
        <v>47.010752550789171</v>
      </c>
    </row>
    <row r="13" spans="1:19" x14ac:dyDescent="0.2">
      <c r="A13" s="1" t="s">
        <v>25</v>
      </c>
      <c r="B13" s="7">
        <v>5.5381290322580643</v>
      </c>
      <c r="C13" s="7">
        <v>16.703193548387098</v>
      </c>
      <c r="D13" s="7">
        <v>10.621497311827957</v>
      </c>
      <c r="E13" s="7">
        <v>26.43</v>
      </c>
      <c r="F13" s="8">
        <v>42804</v>
      </c>
      <c r="G13" s="7">
        <v>0.27100000000000002</v>
      </c>
      <c r="H13" s="8">
        <v>42819</v>
      </c>
      <c r="I13" s="7">
        <v>66.912963709677413</v>
      </c>
      <c r="J13" s="7">
        <v>479.87099999999992</v>
      </c>
      <c r="K13" s="7">
        <v>2.5764616935483868</v>
      </c>
      <c r="L13" s="7">
        <v>16.760000000000002</v>
      </c>
      <c r="M13" s="8">
        <v>42797</v>
      </c>
      <c r="N13" s="7">
        <v>50.096000000000011</v>
      </c>
      <c r="O13" s="9">
        <v>10</v>
      </c>
      <c r="P13" s="7">
        <v>30.704000000000004</v>
      </c>
      <c r="Q13" s="8">
        <v>42819</v>
      </c>
      <c r="R13" s="7">
        <v>10.833268145161291</v>
      </c>
      <c r="S13" s="7">
        <v>82.361312740744509</v>
      </c>
    </row>
    <row r="14" spans="1:19" x14ac:dyDescent="0.2">
      <c r="A14" s="1" t="s">
        <v>26</v>
      </c>
      <c r="B14" s="7">
        <v>6.4938333333333329</v>
      </c>
      <c r="C14" s="7">
        <v>19.144666666666662</v>
      </c>
      <c r="D14" s="7">
        <v>12.428054861111111</v>
      </c>
      <c r="E14" s="7">
        <v>26.56</v>
      </c>
      <c r="F14" s="8">
        <v>42838</v>
      </c>
      <c r="G14" s="7">
        <v>0.96299999999999997</v>
      </c>
      <c r="H14" s="8">
        <v>42853</v>
      </c>
      <c r="I14" s="7">
        <v>54.06531249999999</v>
      </c>
      <c r="J14" s="7">
        <v>667.81999999999994</v>
      </c>
      <c r="K14" s="7">
        <v>2.696363888888889</v>
      </c>
      <c r="L14" s="7">
        <v>14.9</v>
      </c>
      <c r="M14" s="8">
        <v>42855</v>
      </c>
      <c r="N14" s="7">
        <v>11.11</v>
      </c>
      <c r="O14" s="9">
        <v>6</v>
      </c>
      <c r="P14" s="7">
        <v>6.0600000000000005</v>
      </c>
      <c r="Q14" s="8">
        <v>42850</v>
      </c>
      <c r="R14" s="7">
        <v>14.71</v>
      </c>
      <c r="S14" s="7">
        <v>121.58366893621941</v>
      </c>
    </row>
    <row r="15" spans="1:19" x14ac:dyDescent="0.2">
      <c r="A15" s="1" t="s">
        <v>27</v>
      </c>
      <c r="B15" s="7">
        <v>11.171483870967741</v>
      </c>
      <c r="C15" s="7">
        <v>23.839999999999993</v>
      </c>
      <c r="D15" s="7">
        <v>17.204145833333335</v>
      </c>
      <c r="E15" s="7">
        <v>32.299999999999997</v>
      </c>
      <c r="F15" s="8">
        <v>42880</v>
      </c>
      <c r="G15" s="7">
        <v>1.641</v>
      </c>
      <c r="H15" s="8">
        <v>42856</v>
      </c>
      <c r="I15" s="7">
        <v>59.713111559139783</v>
      </c>
      <c r="J15" s="7">
        <v>688.70399999999995</v>
      </c>
      <c r="K15" s="7">
        <v>2.1405450268817203</v>
      </c>
      <c r="L15" s="7">
        <v>14.11</v>
      </c>
      <c r="M15" s="8">
        <v>42860</v>
      </c>
      <c r="N15" s="7">
        <v>53.934000000000005</v>
      </c>
      <c r="O15" s="9">
        <v>12</v>
      </c>
      <c r="P15" s="7">
        <v>17.372</v>
      </c>
      <c r="Q15" s="8">
        <v>42873</v>
      </c>
      <c r="R15" s="7">
        <v>19.842701612903223</v>
      </c>
      <c r="S15" s="7">
        <v>142.9894542809424</v>
      </c>
    </row>
    <row r="16" spans="1:19" x14ac:dyDescent="0.2">
      <c r="A16" s="1" t="s">
        <v>28</v>
      </c>
      <c r="B16" s="7">
        <v>15.597999999999997</v>
      </c>
      <c r="C16" s="7">
        <v>28.330000000000002</v>
      </c>
      <c r="D16" s="7">
        <v>21.215263888888895</v>
      </c>
      <c r="E16" s="7">
        <v>35.9</v>
      </c>
      <c r="F16" s="8">
        <v>42908</v>
      </c>
      <c r="G16" s="7">
        <v>9.6300000000000008</v>
      </c>
      <c r="H16" s="8">
        <v>42916</v>
      </c>
      <c r="I16" s="7">
        <v>63.253652777777781</v>
      </c>
      <c r="J16" s="7">
        <v>701.822</v>
      </c>
      <c r="K16" s="7">
        <v>1.9713729166666663</v>
      </c>
      <c r="L16" s="7">
        <v>13.23</v>
      </c>
      <c r="M16" s="8">
        <v>42916</v>
      </c>
      <c r="N16" s="7">
        <v>82.415999999999983</v>
      </c>
      <c r="O16" s="9">
        <v>10</v>
      </c>
      <c r="P16" s="7">
        <v>18.180000000000003</v>
      </c>
      <c r="Q16" s="8">
        <v>42911</v>
      </c>
      <c r="R16" s="7">
        <v>25.314034722222221</v>
      </c>
      <c r="S16" s="7">
        <v>159.48748390844511</v>
      </c>
    </row>
    <row r="17" spans="1:20" x14ac:dyDescent="0.2">
      <c r="A17" s="1" t="s">
        <v>29</v>
      </c>
      <c r="B17" s="7">
        <v>15.78161290322581</v>
      </c>
      <c r="C17" s="7">
        <v>29.574193548387097</v>
      </c>
      <c r="D17" s="7">
        <v>21.887573924731186</v>
      </c>
      <c r="E17" s="7">
        <v>34.869999999999997</v>
      </c>
      <c r="F17" s="8">
        <v>42945</v>
      </c>
      <c r="G17" s="7">
        <v>10.78</v>
      </c>
      <c r="H17" s="8">
        <v>42918</v>
      </c>
      <c r="I17" s="7">
        <v>57.380033602150526</v>
      </c>
      <c r="J17" s="7">
        <v>776.81900000000007</v>
      </c>
      <c r="K17" s="7">
        <v>2.3946975806451616</v>
      </c>
      <c r="L17" s="7">
        <v>14.01</v>
      </c>
      <c r="M17" s="8">
        <v>42923</v>
      </c>
      <c r="N17" s="7">
        <v>12.523999999999999</v>
      </c>
      <c r="O17" s="9">
        <v>5</v>
      </c>
      <c r="P17" s="7">
        <v>8.08</v>
      </c>
      <c r="Q17" s="8">
        <v>42925</v>
      </c>
      <c r="R17" s="7">
        <v>27.487412634408596</v>
      </c>
      <c r="S17" s="7">
        <v>182.34960402929724</v>
      </c>
    </row>
    <row r="18" spans="1:20" x14ac:dyDescent="0.2">
      <c r="A18" s="1" t="s">
        <v>30</v>
      </c>
      <c r="B18" s="7">
        <v>15.541935483870969</v>
      </c>
      <c r="C18" s="7">
        <v>28.755161290322583</v>
      </c>
      <c r="D18" s="7">
        <v>21.39717741935484</v>
      </c>
      <c r="E18" s="7">
        <v>35.74</v>
      </c>
      <c r="F18" s="8">
        <v>42950</v>
      </c>
      <c r="G18" s="7">
        <v>10.64</v>
      </c>
      <c r="H18" s="8">
        <v>42959</v>
      </c>
      <c r="I18" s="7">
        <v>58.473561827956985</v>
      </c>
      <c r="J18" s="7">
        <v>645.16499999999996</v>
      </c>
      <c r="K18" s="7">
        <v>2.1760443548387092</v>
      </c>
      <c r="L18" s="7">
        <v>11.86</v>
      </c>
      <c r="M18" s="8">
        <v>42973</v>
      </c>
      <c r="N18" s="7">
        <v>44.844000000000001</v>
      </c>
      <c r="O18" s="9">
        <v>7</v>
      </c>
      <c r="P18" s="7">
        <v>24.038</v>
      </c>
      <c r="Q18" s="8">
        <v>42977</v>
      </c>
      <c r="R18" s="7">
        <v>27.159422043010753</v>
      </c>
      <c r="S18" s="7">
        <v>155.27863608789605</v>
      </c>
    </row>
    <row r="19" spans="1:20" x14ac:dyDescent="0.2">
      <c r="A19" s="1" t="s">
        <v>31</v>
      </c>
      <c r="B19" s="7">
        <v>11.800433333333332</v>
      </c>
      <c r="C19" s="7">
        <v>22.853333333333332</v>
      </c>
      <c r="D19" s="7">
        <v>16.780448611111112</v>
      </c>
      <c r="E19" s="7">
        <v>29.48</v>
      </c>
      <c r="F19" s="8">
        <v>42983</v>
      </c>
      <c r="G19" s="7">
        <v>6.7480000000000002</v>
      </c>
      <c r="H19" s="8">
        <v>42995</v>
      </c>
      <c r="I19" s="7">
        <v>64.115409722222225</v>
      </c>
      <c r="J19" s="7">
        <v>504.30399999999992</v>
      </c>
      <c r="K19" s="7">
        <v>1.8779847222222223</v>
      </c>
      <c r="L19" s="7">
        <v>11.66</v>
      </c>
      <c r="M19" s="8">
        <v>42988</v>
      </c>
      <c r="N19" s="7">
        <v>8.08</v>
      </c>
      <c r="O19" s="9">
        <v>4</v>
      </c>
      <c r="P19" s="7">
        <v>5.2519999999999998</v>
      </c>
      <c r="Q19" s="8">
        <v>42987</v>
      </c>
      <c r="R19" s="7">
        <v>19.85657638888889</v>
      </c>
      <c r="S19" s="7">
        <v>97.756683040273089</v>
      </c>
    </row>
    <row r="20" spans="1:20" x14ac:dyDescent="0.2">
      <c r="A20" s="1" t="s">
        <v>32</v>
      </c>
      <c r="B20" s="7">
        <v>10.603096774193551</v>
      </c>
      <c r="C20" s="7">
        <v>21.53709677419355</v>
      </c>
      <c r="D20" s="7">
        <v>15.672657258064516</v>
      </c>
      <c r="E20" s="7">
        <v>26.68</v>
      </c>
      <c r="F20" s="8">
        <v>43013</v>
      </c>
      <c r="G20" s="7">
        <v>5.2050000000000001</v>
      </c>
      <c r="H20" s="8">
        <v>43031</v>
      </c>
      <c r="I20" s="7">
        <v>62.393111559139776</v>
      </c>
      <c r="J20" s="7">
        <v>405.37400000000002</v>
      </c>
      <c r="K20" s="7">
        <v>2.2111760752688179</v>
      </c>
      <c r="L20" s="7">
        <v>11.27</v>
      </c>
      <c r="M20" s="8">
        <v>43025</v>
      </c>
      <c r="N20" s="7">
        <v>8.282</v>
      </c>
      <c r="O20" s="9">
        <v>3</v>
      </c>
      <c r="P20" s="7">
        <v>6.8679999999999994</v>
      </c>
      <c r="Q20" s="8">
        <v>43026</v>
      </c>
      <c r="R20" s="7">
        <v>17.588131720430109</v>
      </c>
      <c r="S20" s="7">
        <v>78.424644335737838</v>
      </c>
    </row>
    <row r="21" spans="1:20" x14ac:dyDescent="0.2">
      <c r="A21" s="1" t="s">
        <v>34</v>
      </c>
      <c r="B21" s="7">
        <v>4.9248333333333338</v>
      </c>
      <c r="C21" s="7">
        <v>13.338166666666666</v>
      </c>
      <c r="D21" s="7">
        <v>8.7777062499999978</v>
      </c>
      <c r="E21" s="7">
        <v>19.89</v>
      </c>
      <c r="F21" s="8">
        <v>43042</v>
      </c>
      <c r="G21" s="7">
        <v>-0.38</v>
      </c>
      <c r="H21" s="8">
        <v>43067</v>
      </c>
      <c r="I21" s="7">
        <v>66.705388888888905</v>
      </c>
      <c r="J21" s="7">
        <v>248.04499999999999</v>
      </c>
      <c r="K21" s="7">
        <v>2.7217020833333336</v>
      </c>
      <c r="L21" s="7">
        <v>14.9</v>
      </c>
      <c r="M21" s="8">
        <v>43052</v>
      </c>
      <c r="N21" s="7">
        <v>11.715999999999999</v>
      </c>
      <c r="O21" s="9">
        <v>9</v>
      </c>
      <c r="P21" s="7">
        <v>6.2619999999999996</v>
      </c>
      <c r="Q21" s="8">
        <v>43064</v>
      </c>
      <c r="R21" s="7">
        <v>9.9893847222222227</v>
      </c>
      <c r="S21" s="51">
        <v>17.146182136772207</v>
      </c>
      <c r="T21" s="52"/>
    </row>
    <row r="22" spans="1:20" ht="13.5" thickBot="1" x14ac:dyDescent="0.25">
      <c r="A22" s="11" t="s">
        <v>35</v>
      </c>
      <c r="B22" s="12">
        <v>2.7050645161290325</v>
      </c>
      <c r="C22" s="12">
        <v>9.3185483870967758</v>
      </c>
      <c r="D22" s="12">
        <v>5.6245927419354835</v>
      </c>
      <c r="E22" s="12">
        <v>15.66</v>
      </c>
      <c r="F22" s="13">
        <v>43464</v>
      </c>
      <c r="G22" s="12">
        <v>-1.181</v>
      </c>
      <c r="H22" s="13">
        <v>43440</v>
      </c>
      <c r="I22" s="12">
        <v>80.656081989247355</v>
      </c>
      <c r="J22" s="12">
        <v>180.14200000000005</v>
      </c>
      <c r="K22" s="12">
        <v>2.7715073924731177</v>
      </c>
      <c r="L22" s="12">
        <v>18.329999999999998</v>
      </c>
      <c r="M22" s="13">
        <v>43461</v>
      </c>
      <c r="N22" s="12">
        <v>46.25800000000001</v>
      </c>
      <c r="O22" s="14">
        <v>14</v>
      </c>
      <c r="P22" s="12">
        <v>10.706</v>
      </c>
      <c r="Q22" s="13">
        <v>43448</v>
      </c>
      <c r="R22" s="12">
        <v>5.5452331989247314</v>
      </c>
      <c r="S22" s="12">
        <v>3.9916551250496815</v>
      </c>
      <c r="T22" s="52"/>
    </row>
    <row r="23" spans="1:20" ht="13.5" thickTop="1" x14ac:dyDescent="0.2">
      <c r="A23" s="1" t="s">
        <v>36</v>
      </c>
      <c r="B23" s="7">
        <v>8.8213227534562204</v>
      </c>
      <c r="C23" s="7">
        <v>19.544085893497179</v>
      </c>
      <c r="D23" s="7">
        <v>13.706043463998226</v>
      </c>
      <c r="E23" s="7">
        <v>35.9</v>
      </c>
      <c r="F23" s="8">
        <v>42908</v>
      </c>
      <c r="G23" s="7">
        <v>-4.7039999999999997</v>
      </c>
      <c r="H23" s="8">
        <v>42761</v>
      </c>
      <c r="I23" s="7">
        <v>65.893851254804957</v>
      </c>
      <c r="J23" s="7">
        <v>5781.6620000000003</v>
      </c>
      <c r="K23" s="7">
        <v>2.4594942923883361</v>
      </c>
      <c r="L23" s="7">
        <v>23.13</v>
      </c>
      <c r="M23" s="8">
        <v>42771</v>
      </c>
      <c r="N23" s="7">
        <v>395.31899999999996</v>
      </c>
      <c r="O23" s="9">
        <v>104</v>
      </c>
      <c r="P23" s="7">
        <v>30.704000000000004</v>
      </c>
      <c r="Q23" s="8">
        <v>42819</v>
      </c>
      <c r="R23" s="7">
        <v>15.833185808604794</v>
      </c>
      <c r="S23" s="7">
        <v>1119.432226685713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-0.38</v>
      </c>
      <c r="G28" s="3" t="s">
        <v>18</v>
      </c>
      <c r="H28" s="16">
        <v>43067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-4.7039999999999997</v>
      </c>
      <c r="G29" s="3" t="s">
        <v>18</v>
      </c>
      <c r="H29" s="16">
        <v>42761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305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3.1100000000000003</v>
      </c>
      <c r="C11" s="7">
        <v>9.9783870967741937</v>
      </c>
      <c r="D11" s="7">
        <v>6.3930356182795682</v>
      </c>
      <c r="E11" s="7">
        <v>16.41</v>
      </c>
      <c r="F11" s="8">
        <v>43834</v>
      </c>
      <c r="G11" s="7">
        <v>-2.1989999999999998</v>
      </c>
      <c r="H11" s="8">
        <v>43839</v>
      </c>
      <c r="I11" s="7">
        <v>81.862251344086019</v>
      </c>
      <c r="J11" s="7">
        <v>228.20900000000006</v>
      </c>
      <c r="K11" s="7">
        <v>2.4045161290322588</v>
      </c>
      <c r="L11" s="7">
        <v>14.8</v>
      </c>
      <c r="M11" s="8">
        <v>43841</v>
      </c>
      <c r="N11" s="7">
        <v>88.274000000000015</v>
      </c>
      <c r="O11" s="9">
        <v>15</v>
      </c>
      <c r="P11" s="7">
        <v>24.442000000000011</v>
      </c>
      <c r="Q11" s="8">
        <v>43836</v>
      </c>
      <c r="R11" s="7">
        <v>6.110408602150537</v>
      </c>
      <c r="S11" s="7">
        <v>27.951552194760762</v>
      </c>
    </row>
    <row r="12" spans="1:19" x14ac:dyDescent="0.2">
      <c r="A12" s="1" t="s">
        <v>24</v>
      </c>
      <c r="B12" s="7">
        <v>1.2795714285714284</v>
      </c>
      <c r="C12" s="7">
        <v>7.6956071428571429</v>
      </c>
      <c r="D12" s="7">
        <v>4.320895089285715</v>
      </c>
      <c r="E12" s="7">
        <v>15.94</v>
      </c>
      <c r="F12" s="8">
        <v>43512</v>
      </c>
      <c r="G12" s="7">
        <v>-4.8280000000000003</v>
      </c>
      <c r="H12" s="8">
        <v>43523</v>
      </c>
      <c r="I12" s="7">
        <v>78.315305059523808</v>
      </c>
      <c r="J12" s="7">
        <v>251.51</v>
      </c>
      <c r="K12" s="7">
        <v>3.2829367559523814</v>
      </c>
      <c r="L12" s="7">
        <v>16.46</v>
      </c>
      <c r="M12" s="8">
        <v>43524</v>
      </c>
      <c r="N12" s="7">
        <v>32.320000000000007</v>
      </c>
      <c r="O12" s="9">
        <v>15</v>
      </c>
      <c r="P12" s="7">
        <v>8.282</v>
      </c>
      <c r="Q12" s="8">
        <v>43524</v>
      </c>
      <c r="R12" s="7">
        <v>5.3991041666666675</v>
      </c>
      <c r="S12" s="7">
        <v>35.409892896245182</v>
      </c>
    </row>
    <row r="13" spans="1:19" x14ac:dyDescent="0.2">
      <c r="A13" s="1" t="s">
        <v>25</v>
      </c>
      <c r="B13" s="7">
        <v>4.0529354838709688</v>
      </c>
      <c r="C13" s="7">
        <v>12.347935483870968</v>
      </c>
      <c r="D13" s="7">
        <v>7.775465725806451</v>
      </c>
      <c r="E13" s="7">
        <v>20.29</v>
      </c>
      <c r="F13" s="8">
        <v>43552</v>
      </c>
      <c r="G13" s="7">
        <v>-0.25</v>
      </c>
      <c r="H13" s="8">
        <v>43543</v>
      </c>
      <c r="I13" s="7">
        <v>71.195174731182789</v>
      </c>
      <c r="J13" s="7">
        <v>425.51300000000003</v>
      </c>
      <c r="K13" s="7">
        <v>3.1668991935483879</v>
      </c>
      <c r="L13" s="7">
        <v>18.72</v>
      </c>
      <c r="M13" s="8">
        <v>43555</v>
      </c>
      <c r="N13" s="7">
        <v>38.783999999999999</v>
      </c>
      <c r="O13" s="9">
        <v>20</v>
      </c>
      <c r="P13" s="7">
        <v>6.0600000000000005</v>
      </c>
      <c r="Q13" s="8">
        <v>43538</v>
      </c>
      <c r="R13" s="7">
        <v>7.975320564516128</v>
      </c>
      <c r="S13" s="7">
        <v>69.871591639812237</v>
      </c>
    </row>
    <row r="14" spans="1:19" x14ac:dyDescent="0.2">
      <c r="A14" s="1" t="s">
        <v>26</v>
      </c>
      <c r="B14" s="7">
        <v>7.2976999999999999</v>
      </c>
      <c r="C14" s="7">
        <v>17.184666666666665</v>
      </c>
      <c r="D14" s="7">
        <v>11.838474305555556</v>
      </c>
      <c r="E14" s="7">
        <v>24.3</v>
      </c>
      <c r="F14" s="8">
        <v>43579</v>
      </c>
      <c r="G14" s="7">
        <v>0.54500000000000004</v>
      </c>
      <c r="H14" s="8">
        <v>43566</v>
      </c>
      <c r="I14" s="7">
        <v>72.492854166666646</v>
      </c>
      <c r="J14" s="7">
        <v>531.928</v>
      </c>
      <c r="K14" s="7">
        <v>3.097892361111112</v>
      </c>
      <c r="L14" s="7">
        <v>18.62</v>
      </c>
      <c r="M14" s="8">
        <v>43561</v>
      </c>
      <c r="N14" s="7">
        <v>87.668000000000006</v>
      </c>
      <c r="O14" s="9">
        <v>13</v>
      </c>
      <c r="P14" s="7">
        <v>20.806000000000004</v>
      </c>
      <c r="Q14" s="8">
        <v>43562</v>
      </c>
      <c r="R14" s="7">
        <v>12.495190972222222</v>
      </c>
      <c r="S14" s="7">
        <v>98.069462835779873</v>
      </c>
    </row>
    <row r="15" spans="1:19" x14ac:dyDescent="0.2">
      <c r="A15" s="1" t="s">
        <v>27</v>
      </c>
      <c r="B15" s="7">
        <v>9.45083870967742</v>
      </c>
      <c r="C15" s="7">
        <v>19.914516129032254</v>
      </c>
      <c r="D15" s="7">
        <v>14.164305779569894</v>
      </c>
      <c r="E15" s="7">
        <v>25.23</v>
      </c>
      <c r="F15" s="8">
        <v>43592</v>
      </c>
      <c r="G15" s="7">
        <v>3.1190000000000002</v>
      </c>
      <c r="H15" s="8">
        <v>43598</v>
      </c>
      <c r="I15" s="7">
        <v>71.172190860215053</v>
      </c>
      <c r="J15" s="7">
        <v>606.92499999999984</v>
      </c>
      <c r="K15" s="7">
        <v>2.3319784946236561</v>
      </c>
      <c r="L15" s="7">
        <v>12.45</v>
      </c>
      <c r="M15" s="8">
        <v>43588</v>
      </c>
      <c r="N15" s="7">
        <v>61.206000000000003</v>
      </c>
      <c r="O15" s="9">
        <v>14</v>
      </c>
      <c r="P15" s="7">
        <v>16.766000000000005</v>
      </c>
      <c r="Q15" s="8">
        <v>43615</v>
      </c>
      <c r="R15" s="7">
        <v>17.211975806451612</v>
      </c>
      <c r="S15" s="7">
        <v>112.75578045441982</v>
      </c>
    </row>
    <row r="16" spans="1:19" x14ac:dyDescent="0.2">
      <c r="A16" s="1" t="s">
        <v>28</v>
      </c>
      <c r="B16" s="7">
        <v>13.663666666666664</v>
      </c>
      <c r="C16" s="7">
        <v>25.339666666666666</v>
      </c>
      <c r="D16" s="7">
        <v>18.988326388888886</v>
      </c>
      <c r="E16" s="7">
        <v>33.42</v>
      </c>
      <c r="F16" s="8">
        <v>43641</v>
      </c>
      <c r="G16" s="7">
        <v>9.76</v>
      </c>
      <c r="H16" s="8">
        <v>43622</v>
      </c>
      <c r="I16" s="7">
        <v>66.20923611111111</v>
      </c>
      <c r="J16" s="7">
        <v>680.23700000000008</v>
      </c>
      <c r="K16" s="7">
        <v>2.1330381944444445</v>
      </c>
      <c r="L16" s="7">
        <v>14.31</v>
      </c>
      <c r="M16" s="8">
        <v>43628</v>
      </c>
      <c r="N16" s="7">
        <v>35.75</v>
      </c>
      <c r="O16" s="9">
        <v>9</v>
      </c>
      <c r="P16" s="7">
        <v>21.003999999999998</v>
      </c>
      <c r="Q16" s="8">
        <v>43646</v>
      </c>
      <c r="R16" s="7">
        <v>21.721861111111117</v>
      </c>
      <c r="S16" s="7">
        <v>142.41248924736459</v>
      </c>
    </row>
    <row r="17" spans="1:20" x14ac:dyDescent="0.2">
      <c r="A17" s="1" t="s">
        <v>29</v>
      </c>
      <c r="B17" s="7">
        <v>16.75612903225807</v>
      </c>
      <c r="C17" s="7">
        <v>29.320967741935487</v>
      </c>
      <c r="D17" s="7">
        <v>22.225228494623654</v>
      </c>
      <c r="E17" s="7">
        <v>34.340000000000003</v>
      </c>
      <c r="F17" s="8">
        <v>43672</v>
      </c>
      <c r="G17" s="7">
        <v>13.79</v>
      </c>
      <c r="H17" s="8">
        <v>43663</v>
      </c>
      <c r="I17" s="7">
        <v>63.599159946236568</v>
      </c>
      <c r="J17" s="7">
        <v>769.88299999999981</v>
      </c>
      <c r="K17" s="7">
        <v>1.7849059139784942</v>
      </c>
      <c r="L17" s="7">
        <v>19.8</v>
      </c>
      <c r="M17" s="8">
        <v>43664</v>
      </c>
      <c r="N17" s="7">
        <v>48.080000000000005</v>
      </c>
      <c r="O17" s="9">
        <v>5</v>
      </c>
      <c r="P17" s="7">
        <v>18.790000000000003</v>
      </c>
      <c r="Q17" s="8">
        <v>43664</v>
      </c>
      <c r="R17" s="7">
        <v>25.529516129032263</v>
      </c>
      <c r="S17" s="7">
        <v>168.44749003882865</v>
      </c>
    </row>
    <row r="18" spans="1:20" x14ac:dyDescent="0.2">
      <c r="A18" s="1" t="s">
        <v>30</v>
      </c>
      <c r="B18" s="7">
        <v>16.411612903225805</v>
      </c>
      <c r="C18" s="7">
        <v>29.737096774193553</v>
      </c>
      <c r="D18" s="7">
        <v>22.415275537634411</v>
      </c>
      <c r="E18" s="7">
        <v>36.619999999999997</v>
      </c>
      <c r="F18" s="8">
        <v>43680</v>
      </c>
      <c r="G18" s="7">
        <v>11.92</v>
      </c>
      <c r="H18" s="8">
        <v>43695</v>
      </c>
      <c r="I18" s="7">
        <v>57.095961021505381</v>
      </c>
      <c r="J18" s="7">
        <v>700.35500000000002</v>
      </c>
      <c r="K18" s="7">
        <v>1.9803776881720434</v>
      </c>
      <c r="L18" s="7">
        <v>10.49</v>
      </c>
      <c r="M18" s="8">
        <v>43705</v>
      </c>
      <c r="N18" s="7">
        <v>1.2120000000000002</v>
      </c>
      <c r="O18" s="9">
        <v>2</v>
      </c>
      <c r="P18" s="7">
        <v>1.0100000000000002</v>
      </c>
      <c r="Q18" s="8">
        <v>43689</v>
      </c>
      <c r="R18" s="7">
        <v>27.742735215053759</v>
      </c>
      <c r="S18" s="7">
        <v>161.51451776241396</v>
      </c>
    </row>
    <row r="19" spans="1:20" x14ac:dyDescent="0.2">
      <c r="A19" s="1" t="s">
        <v>31</v>
      </c>
      <c r="B19" s="7">
        <v>14.468666666666667</v>
      </c>
      <c r="C19" s="7">
        <v>27.147666666666666</v>
      </c>
      <c r="D19" s="7">
        <v>20.159937499999995</v>
      </c>
      <c r="E19" s="7">
        <v>32.35</v>
      </c>
      <c r="F19" s="8">
        <v>43731</v>
      </c>
      <c r="G19" s="7">
        <v>9.0299999999999994</v>
      </c>
      <c r="H19" s="8">
        <v>43733</v>
      </c>
      <c r="I19" s="7">
        <v>62.620888888888885</v>
      </c>
      <c r="J19" s="7">
        <v>548.16100000000006</v>
      </c>
      <c r="K19" s="7">
        <v>1.7402138888888887</v>
      </c>
      <c r="L19" s="7">
        <v>12.25</v>
      </c>
      <c r="M19" s="8">
        <v>43734</v>
      </c>
      <c r="N19" s="7">
        <v>12.927999999999999</v>
      </c>
      <c r="O19" s="9">
        <v>5</v>
      </c>
      <c r="P19" s="7">
        <v>7.2720000000000002</v>
      </c>
      <c r="Q19" s="8">
        <v>43713</v>
      </c>
      <c r="R19" s="7">
        <v>24.14769444444444</v>
      </c>
      <c r="S19" s="7">
        <v>113.76226518503223</v>
      </c>
    </row>
    <row r="20" spans="1:20" x14ac:dyDescent="0.2">
      <c r="A20" s="1" t="s">
        <v>32</v>
      </c>
      <c r="B20" s="7">
        <v>9.1631935483870972</v>
      </c>
      <c r="C20" s="7">
        <v>18.881000000000004</v>
      </c>
      <c r="D20" s="7">
        <v>13.543450268817203</v>
      </c>
      <c r="E20" s="7">
        <v>25.96</v>
      </c>
      <c r="F20" s="8">
        <v>43741</v>
      </c>
      <c r="G20" s="7">
        <v>-0.17699999999999999</v>
      </c>
      <c r="H20" s="8">
        <v>43768</v>
      </c>
      <c r="I20" s="7">
        <v>69.467076612903227</v>
      </c>
      <c r="J20" s="7">
        <v>351.28299999999996</v>
      </c>
      <c r="K20" s="7">
        <v>2.4668212365591398</v>
      </c>
      <c r="L20" s="7">
        <v>15.88</v>
      </c>
      <c r="M20" s="8">
        <v>43767</v>
      </c>
      <c r="N20" s="7">
        <v>53.53</v>
      </c>
      <c r="O20" s="9">
        <v>10</v>
      </c>
      <c r="P20" s="7">
        <v>35.148000000000003</v>
      </c>
      <c r="Q20" s="8">
        <v>43769</v>
      </c>
      <c r="R20" s="7">
        <v>16.782704973118282</v>
      </c>
      <c r="S20" s="7">
        <v>71.736259096391819</v>
      </c>
    </row>
    <row r="21" spans="1:20" x14ac:dyDescent="0.2">
      <c r="A21" s="1" t="s">
        <v>34</v>
      </c>
      <c r="B21" s="7">
        <v>5.9771999999999998</v>
      </c>
      <c r="C21" s="7">
        <v>12.611699999999995</v>
      </c>
      <c r="D21" s="7">
        <v>9.0173631944444441</v>
      </c>
      <c r="E21" s="7">
        <v>17.420000000000002</v>
      </c>
      <c r="F21" s="8">
        <v>43780</v>
      </c>
      <c r="G21" s="7">
        <v>0.498</v>
      </c>
      <c r="H21" s="8">
        <v>43798</v>
      </c>
      <c r="I21" s="7">
        <v>85.260548611111091</v>
      </c>
      <c r="J21" s="7">
        <v>205.79199999999997</v>
      </c>
      <c r="K21" s="7">
        <v>1.9337805555555554</v>
      </c>
      <c r="L21" s="7">
        <v>13.82</v>
      </c>
      <c r="M21" s="8">
        <v>43795</v>
      </c>
      <c r="N21" s="7">
        <v>50.807999999999986</v>
      </c>
      <c r="O21" s="9">
        <v>16</v>
      </c>
      <c r="P21" s="7">
        <v>10.964999999999996</v>
      </c>
      <c r="Q21" s="8">
        <v>43789</v>
      </c>
      <c r="R21" s="7">
        <v>10.53157638888889</v>
      </c>
      <c r="S21" s="51">
        <v>13.562339333486619</v>
      </c>
      <c r="T21" s="52"/>
    </row>
    <row r="22" spans="1:20" ht="13.5" thickBot="1" x14ac:dyDescent="0.25">
      <c r="A22" s="11" t="s">
        <v>35</v>
      </c>
      <c r="B22" s="12">
        <v>4.5932903225806463</v>
      </c>
      <c r="C22" s="12">
        <v>11.395516129032258</v>
      </c>
      <c r="D22" s="12">
        <v>7.8363057795698943</v>
      </c>
      <c r="E22" s="12">
        <v>16.22</v>
      </c>
      <c r="F22" s="13">
        <v>43830</v>
      </c>
      <c r="G22" s="12">
        <v>-0.109</v>
      </c>
      <c r="H22" s="13">
        <v>43817</v>
      </c>
      <c r="I22" s="12">
        <v>82.191706989247322</v>
      </c>
      <c r="J22" s="12">
        <v>189.65600000000001</v>
      </c>
      <c r="K22" s="12">
        <v>2.0642083333333328</v>
      </c>
      <c r="L22" s="12">
        <v>14.31</v>
      </c>
      <c r="M22" s="13">
        <v>43815</v>
      </c>
      <c r="N22" s="12">
        <v>18.274999999999999</v>
      </c>
      <c r="O22" s="14">
        <v>5</v>
      </c>
      <c r="P22" s="12">
        <v>10.75</v>
      </c>
      <c r="Q22" s="13">
        <v>43815</v>
      </c>
      <c r="R22" s="12">
        <v>7.8562157258064538</v>
      </c>
      <c r="S22" s="12">
        <v>5.692770636746431</v>
      </c>
      <c r="T22" s="52"/>
    </row>
    <row r="23" spans="1:20" ht="13.5" thickTop="1" x14ac:dyDescent="0.2">
      <c r="A23" s="1" t="s">
        <v>36</v>
      </c>
      <c r="B23" s="7">
        <v>8.8520670634920631</v>
      </c>
      <c r="C23" s="7">
        <v>18.462893874807985</v>
      </c>
      <c r="D23" s="7">
        <v>13.223171973539637</v>
      </c>
      <c r="E23" s="7">
        <v>36.619999999999997</v>
      </c>
      <c r="F23" s="8">
        <v>43315</v>
      </c>
      <c r="G23" s="7">
        <v>-4.8280000000000003</v>
      </c>
      <c r="H23" s="8">
        <v>43158</v>
      </c>
      <c r="I23" s="7">
        <v>71.79019619522316</v>
      </c>
      <c r="J23" s="7">
        <v>5489.4520000000002</v>
      </c>
      <c r="K23" s="7">
        <v>2.3656307287666416</v>
      </c>
      <c r="L23" s="7">
        <v>19.8</v>
      </c>
      <c r="M23" s="8">
        <v>43299</v>
      </c>
      <c r="N23" s="7">
        <v>528.83499999999992</v>
      </c>
      <c r="O23" s="9">
        <v>129</v>
      </c>
      <c r="P23" s="7">
        <v>35.148000000000003</v>
      </c>
      <c r="Q23" s="8">
        <v>43404</v>
      </c>
      <c r="R23" s="7">
        <v>15.292025341621864</v>
      </c>
      <c r="S23" s="7">
        <v>1021.1864113212821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-0.17699999999999999</v>
      </c>
      <c r="G28" s="3" t="s">
        <v>18</v>
      </c>
      <c r="H28" s="16">
        <v>43403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-0.17599999999999999</v>
      </c>
      <c r="G29" s="3" t="s">
        <v>18</v>
      </c>
      <c r="H29" s="16">
        <v>43179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223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11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4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40" sqref="E40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1" t="s">
        <v>70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4">
        <v>2.6648387096774195</v>
      </c>
      <c r="C11" s="54">
        <v>8.7509999999999977</v>
      </c>
      <c r="D11" s="54">
        <v>5.5403669354838723</v>
      </c>
      <c r="E11" s="54">
        <v>13.79</v>
      </c>
      <c r="F11" s="55">
        <v>44197</v>
      </c>
      <c r="G11" s="54">
        <v>-0.58299999999999996</v>
      </c>
      <c r="H11" s="55">
        <v>44207</v>
      </c>
      <c r="I11" s="54">
        <v>75.377338709677403</v>
      </c>
      <c r="J11" s="54">
        <v>215.71700000000004</v>
      </c>
      <c r="K11" s="54">
        <v>3.7481485215053763</v>
      </c>
      <c r="L11" s="54">
        <v>18.13</v>
      </c>
      <c r="M11" s="55">
        <v>44223</v>
      </c>
      <c r="N11" s="54">
        <v>35.26</v>
      </c>
      <c r="O11" s="56">
        <v>10</v>
      </c>
      <c r="P11" s="54">
        <v>7.9549999999999992</v>
      </c>
      <c r="Q11" s="55">
        <v>44227</v>
      </c>
      <c r="R11" s="54">
        <v>5.3865376344086027</v>
      </c>
      <c r="S11" s="54">
        <v>35.019266095917445</v>
      </c>
    </row>
    <row r="12" spans="1:19" x14ac:dyDescent="0.2">
      <c r="A12" s="1" t="s">
        <v>24</v>
      </c>
      <c r="B12" s="54">
        <v>3.0719285714285718</v>
      </c>
      <c r="C12" s="54">
        <v>12.871035714285714</v>
      </c>
      <c r="D12" s="54">
        <v>7.6998787202380958</v>
      </c>
      <c r="E12" s="54">
        <v>20.14</v>
      </c>
      <c r="F12" s="55">
        <v>43888</v>
      </c>
      <c r="G12" s="54">
        <v>-0.58299999999999996</v>
      </c>
      <c r="H12" s="55">
        <v>43865</v>
      </c>
      <c r="I12" s="54">
        <v>73.183392857142849</v>
      </c>
      <c r="J12" s="54">
        <v>352.12299999999993</v>
      </c>
      <c r="K12" s="54">
        <v>2.5785729166666669</v>
      </c>
      <c r="L12" s="54">
        <v>17.64</v>
      </c>
      <c r="M12" s="55">
        <v>43863</v>
      </c>
      <c r="N12" s="54">
        <v>19.994999999999997</v>
      </c>
      <c r="O12" s="56">
        <v>4</v>
      </c>
      <c r="P12" s="54">
        <v>10.964999999999998</v>
      </c>
      <c r="Q12" s="55">
        <v>43863</v>
      </c>
      <c r="R12" s="54">
        <v>7.1464568452380943</v>
      </c>
      <c r="S12" s="54">
        <v>47.929536229178964</v>
      </c>
    </row>
    <row r="13" spans="1:19" x14ac:dyDescent="0.2">
      <c r="A13" s="1" t="s">
        <v>25</v>
      </c>
      <c r="B13" s="54">
        <v>4.8394193548387081</v>
      </c>
      <c r="C13" s="54">
        <v>16.21096774193548</v>
      </c>
      <c r="D13" s="54">
        <v>10.144528897849462</v>
      </c>
      <c r="E13" s="54">
        <v>21.74</v>
      </c>
      <c r="F13" s="55">
        <v>43914</v>
      </c>
      <c r="G13" s="54">
        <v>1.7090000000000001</v>
      </c>
      <c r="H13" s="55">
        <v>43902</v>
      </c>
      <c r="I13" s="54">
        <v>56.840860215053759</v>
      </c>
      <c r="J13" s="54">
        <v>552.32500000000005</v>
      </c>
      <c r="K13" s="54">
        <v>2.8062184139784945</v>
      </c>
      <c r="L13" s="54">
        <v>19.989999999999998</v>
      </c>
      <c r="M13" s="55">
        <v>43896</v>
      </c>
      <c r="N13" s="54">
        <v>3.87</v>
      </c>
      <c r="O13" s="56">
        <v>4</v>
      </c>
      <c r="P13" s="54">
        <v>1.9350000000000001</v>
      </c>
      <c r="Q13" s="55">
        <v>43921</v>
      </c>
      <c r="R13" s="54">
        <v>10.950996639784949</v>
      </c>
      <c r="S13" s="54">
        <v>95.491917684452233</v>
      </c>
    </row>
    <row r="14" spans="1:19" x14ac:dyDescent="0.2">
      <c r="A14" s="1" t="s">
        <v>26</v>
      </c>
      <c r="B14" s="54">
        <v>6.3625333333333325</v>
      </c>
      <c r="C14" s="54">
        <v>16.709666666666667</v>
      </c>
      <c r="D14" s="54">
        <v>11.088174305555556</v>
      </c>
      <c r="E14" s="54">
        <v>23.29</v>
      </c>
      <c r="F14" s="55">
        <v>43935</v>
      </c>
      <c r="G14" s="54">
        <v>0.629</v>
      </c>
      <c r="H14" s="55">
        <v>43925</v>
      </c>
      <c r="I14" s="54">
        <v>70.249999999999986</v>
      </c>
      <c r="J14" s="54">
        <v>550.63400000000013</v>
      </c>
      <c r="K14" s="54">
        <v>2.8569409722222221</v>
      </c>
      <c r="L14" s="54">
        <v>16.86</v>
      </c>
      <c r="M14" s="55">
        <v>43945</v>
      </c>
      <c r="N14" s="54">
        <v>64.5</v>
      </c>
      <c r="O14" s="56">
        <v>17</v>
      </c>
      <c r="P14" s="54">
        <v>18.919999999999998</v>
      </c>
      <c r="Q14" s="55">
        <v>43940</v>
      </c>
      <c r="R14" s="54">
        <v>13.091208333333334</v>
      </c>
      <c r="S14" s="54">
        <v>96.032139602310224</v>
      </c>
    </row>
    <row r="15" spans="1:19" x14ac:dyDescent="0.2">
      <c r="A15" s="1" t="s">
        <v>27</v>
      </c>
      <c r="B15" s="54">
        <v>8.6449032258064538</v>
      </c>
      <c r="C15" s="54">
        <v>20.141290322580648</v>
      </c>
      <c r="D15" s="54">
        <v>14.023778225806451</v>
      </c>
      <c r="E15" s="54">
        <v>28.52</v>
      </c>
      <c r="F15" s="55">
        <v>43982</v>
      </c>
      <c r="G15" s="54">
        <v>3.0489999999999999</v>
      </c>
      <c r="H15" s="55">
        <v>43957</v>
      </c>
      <c r="I15" s="54">
        <v>57.574805107526863</v>
      </c>
      <c r="J15" s="54">
        <v>714.73</v>
      </c>
      <c r="K15" s="54">
        <v>2.8997607526881719</v>
      </c>
      <c r="L15" s="54">
        <v>14.99</v>
      </c>
      <c r="M15" s="55">
        <v>43959</v>
      </c>
      <c r="N15" s="54">
        <v>43</v>
      </c>
      <c r="O15" s="56">
        <v>8</v>
      </c>
      <c r="P15" s="54">
        <v>29.024999999999999</v>
      </c>
      <c r="Q15" s="55">
        <v>43968</v>
      </c>
      <c r="R15" s="54">
        <v>16.945799731182795</v>
      </c>
      <c r="S15" s="54">
        <v>136.32329202121892</v>
      </c>
    </row>
    <row r="16" spans="1:19" x14ac:dyDescent="0.2">
      <c r="A16" s="1" t="s">
        <v>28</v>
      </c>
      <c r="B16" s="54">
        <v>13.676733333333335</v>
      </c>
      <c r="C16" s="54">
        <v>28.145</v>
      </c>
      <c r="D16" s="54">
        <v>20.635722222222224</v>
      </c>
      <c r="E16" s="54">
        <v>40.78</v>
      </c>
      <c r="F16" s="55">
        <v>44011</v>
      </c>
      <c r="G16" s="54">
        <v>7.1070000000000002</v>
      </c>
      <c r="H16" s="55">
        <v>43994</v>
      </c>
      <c r="I16" s="54">
        <v>52.351388888888884</v>
      </c>
      <c r="J16" s="54">
        <v>796.91200000000003</v>
      </c>
      <c r="K16" s="54">
        <v>2.6248340277777782</v>
      </c>
      <c r="L16" s="54">
        <v>14.41</v>
      </c>
      <c r="M16" s="55">
        <v>43988</v>
      </c>
      <c r="N16" s="54">
        <v>23.004999999999999</v>
      </c>
      <c r="O16" s="56">
        <v>6</v>
      </c>
      <c r="P16" s="54">
        <v>9.89</v>
      </c>
      <c r="Q16" s="55">
        <v>43987</v>
      </c>
      <c r="R16" s="54">
        <v>23.513034722222226</v>
      </c>
      <c r="S16" s="54">
        <v>186.42401161953632</v>
      </c>
    </row>
    <row r="17" spans="1:19" x14ac:dyDescent="0.2">
      <c r="A17" s="1" t="s">
        <v>29</v>
      </c>
      <c r="B17" s="54">
        <v>16.522903225806452</v>
      </c>
      <c r="C17" s="54">
        <v>30.448064516129033</v>
      </c>
      <c r="D17" s="54">
        <v>22.779630376344087</v>
      </c>
      <c r="E17" s="54">
        <v>37.68</v>
      </c>
      <c r="F17" s="55">
        <v>44035</v>
      </c>
      <c r="G17" s="54">
        <v>11.71</v>
      </c>
      <c r="H17" s="55">
        <v>44043</v>
      </c>
      <c r="I17" s="54">
        <v>57.028823924731171</v>
      </c>
      <c r="J17" s="54">
        <v>789.88300000000004</v>
      </c>
      <c r="K17" s="54">
        <v>2.2549395161290318</v>
      </c>
      <c r="L17" s="54">
        <v>16.27</v>
      </c>
      <c r="M17" s="55">
        <v>44035</v>
      </c>
      <c r="N17" s="54">
        <v>71.380000000000024</v>
      </c>
      <c r="O17" s="56">
        <v>10</v>
      </c>
      <c r="P17" s="54">
        <v>41.925000000000011</v>
      </c>
      <c r="Q17" s="55">
        <v>44020</v>
      </c>
      <c r="R17" s="54">
        <v>26.283272849462371</v>
      </c>
      <c r="S17" s="54">
        <v>187.29404354428456</v>
      </c>
    </row>
    <row r="18" spans="1:19" x14ac:dyDescent="0.2">
      <c r="A18" s="1" t="s">
        <v>30</v>
      </c>
      <c r="B18" s="54">
        <v>15.747741935483868</v>
      </c>
      <c r="C18" s="54">
        <v>30.154838709677414</v>
      </c>
      <c r="D18" s="54">
        <v>22.347022849462363</v>
      </c>
      <c r="E18" s="54">
        <v>34.47</v>
      </c>
      <c r="F18" s="55">
        <v>44052</v>
      </c>
      <c r="G18" s="54">
        <v>12.44</v>
      </c>
      <c r="H18" s="55">
        <v>44057</v>
      </c>
      <c r="I18" s="54">
        <v>56.952352150537628</v>
      </c>
      <c r="J18" s="54">
        <v>715.60399999999993</v>
      </c>
      <c r="K18" s="54">
        <v>1.8132486559139784</v>
      </c>
      <c r="L18" s="54">
        <v>13.92</v>
      </c>
      <c r="M18" s="55">
        <v>44069</v>
      </c>
      <c r="N18" s="54">
        <v>11.610000000000001</v>
      </c>
      <c r="O18" s="56">
        <v>7</v>
      </c>
      <c r="P18" s="54">
        <v>7.0949999999999998</v>
      </c>
      <c r="Q18" s="55">
        <v>44069</v>
      </c>
      <c r="R18" s="54">
        <v>27.590961021505375</v>
      </c>
      <c r="S18" s="54">
        <v>160.36317021342586</v>
      </c>
    </row>
    <row r="19" spans="1:19" x14ac:dyDescent="0.2">
      <c r="A19" s="1" t="s">
        <v>31</v>
      </c>
      <c r="B19" s="54">
        <v>13.313999999999998</v>
      </c>
      <c r="C19" s="54">
        <v>24.237999999999996</v>
      </c>
      <c r="D19" s="54">
        <v>18.286673611111109</v>
      </c>
      <c r="E19" s="54">
        <v>28</v>
      </c>
      <c r="F19" s="55">
        <v>44091</v>
      </c>
      <c r="G19" s="54">
        <v>8.4</v>
      </c>
      <c r="H19" s="55">
        <v>44083</v>
      </c>
      <c r="I19" s="54">
        <v>64.561166666666665</v>
      </c>
      <c r="J19" s="54">
        <v>541.47299999999984</v>
      </c>
      <c r="K19" s="54">
        <v>2.0897222222222216</v>
      </c>
      <c r="L19" s="54">
        <v>11.86</v>
      </c>
      <c r="M19" s="55">
        <v>44084</v>
      </c>
      <c r="N19" s="54">
        <v>40.635000000000005</v>
      </c>
      <c r="O19" s="56">
        <v>8</v>
      </c>
      <c r="P19" s="54">
        <v>16.34</v>
      </c>
      <c r="Q19" s="55">
        <v>44089</v>
      </c>
      <c r="R19" s="54">
        <v>21.930645833333333</v>
      </c>
      <c r="S19" s="54">
        <v>106.73279071401524</v>
      </c>
    </row>
    <row r="20" spans="1:19" x14ac:dyDescent="0.2">
      <c r="A20" s="1" t="s">
        <v>32</v>
      </c>
      <c r="B20" s="54">
        <v>10.605774193548386</v>
      </c>
      <c r="C20" s="54">
        <v>20.370322580645166</v>
      </c>
      <c r="D20" s="54">
        <v>15.081788306451616</v>
      </c>
      <c r="E20" s="54">
        <v>27.54</v>
      </c>
      <c r="F20" s="55">
        <v>44117</v>
      </c>
      <c r="G20" s="54">
        <v>5.3620000000000001</v>
      </c>
      <c r="H20" s="55">
        <v>44125</v>
      </c>
      <c r="I20" s="54">
        <v>72.319469086021499</v>
      </c>
      <c r="J20" s="54">
        <v>361.91900000000004</v>
      </c>
      <c r="K20" s="54">
        <v>1.8742150537634408</v>
      </c>
      <c r="L20" s="54">
        <v>12.84</v>
      </c>
      <c r="M20" s="55">
        <v>44118</v>
      </c>
      <c r="N20" s="54">
        <v>33.97</v>
      </c>
      <c r="O20" s="56">
        <v>10</v>
      </c>
      <c r="P20" s="54">
        <v>12.899999999999997</v>
      </c>
      <c r="Q20" s="55">
        <v>44126</v>
      </c>
      <c r="R20" s="54">
        <v>17.407123655913985</v>
      </c>
      <c r="S20" s="54">
        <v>68.792369334769845</v>
      </c>
    </row>
    <row r="21" spans="1:19" x14ac:dyDescent="0.2">
      <c r="A21" s="1" t="s">
        <v>34</v>
      </c>
      <c r="B21" s="54">
        <v>5.1320666666666659</v>
      </c>
      <c r="C21" s="54">
        <v>11.692600000000001</v>
      </c>
      <c r="D21" s="54">
        <v>8.1978076388888876</v>
      </c>
      <c r="E21" s="54">
        <v>20.260000000000002</v>
      </c>
      <c r="F21" s="55">
        <v>44136</v>
      </c>
      <c r="G21" s="54">
        <v>-0.16300000000000001</v>
      </c>
      <c r="H21" s="55">
        <v>44155</v>
      </c>
      <c r="I21" s="54">
        <v>85.037645833333357</v>
      </c>
      <c r="J21" s="54">
        <v>187.83099999999999</v>
      </c>
      <c r="K21" s="54">
        <v>2.2713319444444449</v>
      </c>
      <c r="L21" s="54">
        <v>18.72</v>
      </c>
      <c r="M21" s="55">
        <v>44158</v>
      </c>
      <c r="N21" s="54">
        <v>93.31</v>
      </c>
      <c r="O21" s="56">
        <v>26</v>
      </c>
      <c r="P21" s="54">
        <v>11.824999999999998</v>
      </c>
      <c r="Q21" s="55">
        <v>44143</v>
      </c>
      <c r="R21" s="54">
        <v>9.8854201388888896</v>
      </c>
      <c r="S21" s="54">
        <v>13.932812397918049</v>
      </c>
    </row>
    <row r="22" spans="1:19" ht="13.5" thickBot="1" x14ac:dyDescent="0.25">
      <c r="A22" s="11" t="s">
        <v>35</v>
      </c>
      <c r="B22" s="12">
        <v>4.2679677419354833</v>
      </c>
      <c r="C22" s="12">
        <v>11.400548387096775</v>
      </c>
      <c r="D22" s="12">
        <v>7.5283252688172055</v>
      </c>
      <c r="E22" s="12">
        <v>17.46</v>
      </c>
      <c r="F22" s="13">
        <v>44186</v>
      </c>
      <c r="G22" s="12">
        <v>-3.0630000000000002</v>
      </c>
      <c r="H22" s="13">
        <v>44194</v>
      </c>
      <c r="I22" s="12">
        <v>82.039341397849483</v>
      </c>
      <c r="J22" s="12">
        <v>168.46199999999996</v>
      </c>
      <c r="K22" s="12">
        <v>2.5478891129032251</v>
      </c>
      <c r="L22" s="12">
        <v>22.74</v>
      </c>
      <c r="M22" s="13">
        <v>44187</v>
      </c>
      <c r="N22" s="12">
        <v>23.219999999999995</v>
      </c>
      <c r="O22" s="14">
        <v>9</v>
      </c>
      <c r="P22" s="12">
        <v>10.534999999999997</v>
      </c>
      <c r="Q22" s="13">
        <v>44177</v>
      </c>
      <c r="R22" s="12">
        <v>7.9872970430107522</v>
      </c>
      <c r="S22" s="12">
        <v>1.9803788778231697</v>
      </c>
    </row>
    <row r="23" spans="1:19" ht="13.5" thickTop="1" x14ac:dyDescent="0.2">
      <c r="A23" s="1" t="s">
        <v>36</v>
      </c>
      <c r="B23" s="54">
        <v>8.7375675243215536</v>
      </c>
      <c r="C23" s="54">
        <v>19.261111219918075</v>
      </c>
      <c r="D23" s="54">
        <v>13.612808113185912</v>
      </c>
      <c r="E23" s="54">
        <v>40.78</v>
      </c>
      <c r="F23" s="55">
        <v>43645</v>
      </c>
      <c r="G23" s="54">
        <v>-3.0630000000000002</v>
      </c>
      <c r="H23" s="55">
        <v>43828</v>
      </c>
      <c r="I23" s="54">
        <v>66.959715403119134</v>
      </c>
      <c r="J23" s="54">
        <v>5947.6129999999994</v>
      </c>
      <c r="K23" s="54">
        <v>2.5304851758512541</v>
      </c>
      <c r="L23" s="54">
        <v>22.74</v>
      </c>
      <c r="M23" s="55">
        <v>43821</v>
      </c>
      <c r="N23" s="54">
        <v>463.755</v>
      </c>
      <c r="O23" s="56">
        <v>119</v>
      </c>
      <c r="P23" s="54">
        <v>41.925000000000011</v>
      </c>
      <c r="Q23" s="55">
        <v>43654</v>
      </c>
      <c r="R23" s="54">
        <v>15.67656287069039</v>
      </c>
      <c r="S23" s="54">
        <v>1136.3157283348507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-0.16300000000000001</v>
      </c>
      <c r="G28" s="3" t="s">
        <v>18</v>
      </c>
      <c r="H28" s="16">
        <v>43789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-0.58299999999999996</v>
      </c>
      <c r="G29" s="3" t="s">
        <v>18</v>
      </c>
      <c r="H29" s="16">
        <v>43500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288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6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2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E13" sqref="E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1.552290322580645</v>
      </c>
      <c r="C11" s="7">
        <v>8.7132580645161291</v>
      </c>
      <c r="D11" s="7">
        <v>4.8933622311827953</v>
      </c>
      <c r="E11" s="7">
        <v>17.23</v>
      </c>
      <c r="F11" s="8">
        <v>44592</v>
      </c>
      <c r="G11" s="7">
        <v>-4.351</v>
      </c>
      <c r="H11" s="8">
        <v>44575</v>
      </c>
      <c r="I11" s="7">
        <v>87.07370295698928</v>
      </c>
      <c r="J11" s="7">
        <v>193.34100000000001</v>
      </c>
      <c r="K11" s="7">
        <v>2.1138151881720431</v>
      </c>
      <c r="L11" s="7">
        <v>11.66</v>
      </c>
      <c r="M11" s="8">
        <v>44579</v>
      </c>
      <c r="N11" s="7">
        <v>36.549999999999997</v>
      </c>
      <c r="O11" s="9">
        <v>13</v>
      </c>
      <c r="P11" s="7">
        <v>11.18</v>
      </c>
      <c r="Q11" s="8">
        <v>44579</v>
      </c>
      <c r="R11" s="7">
        <v>5.8054502688172045</v>
      </c>
      <c r="S11" s="7">
        <v>23.290827327069188</v>
      </c>
    </row>
    <row r="12" spans="1:19" x14ac:dyDescent="0.2">
      <c r="A12" s="1" t="s">
        <v>24</v>
      </c>
      <c r="B12" s="7">
        <v>4.7709655172413798</v>
      </c>
      <c r="C12" s="7">
        <v>14.514344827586205</v>
      </c>
      <c r="D12" s="7">
        <v>9.4372025862068973</v>
      </c>
      <c r="E12" s="7">
        <v>20.53</v>
      </c>
      <c r="F12" s="8">
        <v>44251</v>
      </c>
      <c r="G12" s="7">
        <v>-0.625</v>
      </c>
      <c r="H12" s="8">
        <v>44233</v>
      </c>
      <c r="I12" s="7">
        <v>76.321178160919516</v>
      </c>
      <c r="J12" s="7">
        <v>304.51799999999992</v>
      </c>
      <c r="K12" s="7">
        <v>1.8492852011494254</v>
      </c>
      <c r="L12" s="7">
        <v>14.6</v>
      </c>
      <c r="M12" s="8">
        <v>44254</v>
      </c>
      <c r="N12" s="7">
        <v>5.5900000000000007</v>
      </c>
      <c r="O12" s="9">
        <v>5</v>
      </c>
      <c r="P12" s="7">
        <v>3.4400000000000004</v>
      </c>
      <c r="Q12" s="8">
        <v>44244</v>
      </c>
      <c r="R12" s="7">
        <v>8.9084525862068968</v>
      </c>
      <c r="S12" s="7">
        <v>44.027503727752233</v>
      </c>
    </row>
    <row r="13" spans="1:19" x14ac:dyDescent="0.2">
      <c r="A13" s="1" t="s">
        <v>25</v>
      </c>
      <c r="B13" s="7">
        <v>3.7222903225806445</v>
      </c>
      <c r="C13" s="7">
        <v>14.065129032258064</v>
      </c>
      <c r="D13" s="7">
        <v>9.0730625000000007</v>
      </c>
      <c r="E13" s="7">
        <v>21.41</v>
      </c>
      <c r="F13" s="8">
        <v>44266</v>
      </c>
      <c r="G13" s="7">
        <v>-29.92</v>
      </c>
      <c r="H13" s="8">
        <v>44260</v>
      </c>
      <c r="I13" s="7">
        <v>74.038467741935477</v>
      </c>
      <c r="J13" s="7">
        <v>425.88799999999998</v>
      </c>
      <c r="K13" s="7">
        <v>2.7841563672168048</v>
      </c>
      <c r="L13" s="7">
        <v>22.34</v>
      </c>
      <c r="M13" s="8">
        <v>44257</v>
      </c>
      <c r="N13" s="7">
        <v>142.11500000000001</v>
      </c>
      <c r="O13" s="9">
        <v>14</v>
      </c>
      <c r="P13" s="7">
        <v>68.800000000000011</v>
      </c>
      <c r="Q13" s="8">
        <v>44271</v>
      </c>
      <c r="R13" s="7">
        <v>10.239982526881722</v>
      </c>
      <c r="S13" s="7">
        <v>70.127195538436752</v>
      </c>
    </row>
    <row r="14" spans="1:19" x14ac:dyDescent="0.2">
      <c r="A14" s="1" t="s">
        <v>26</v>
      </c>
      <c r="B14" s="7">
        <v>8.6286666666666676</v>
      </c>
      <c r="C14" s="7">
        <v>16.526999999999997</v>
      </c>
      <c r="D14" s="7">
        <v>12.272368749999998</v>
      </c>
      <c r="E14" s="7">
        <v>21.01</v>
      </c>
      <c r="F14" s="8">
        <v>44311</v>
      </c>
      <c r="G14" s="7">
        <v>2.6779999999999999</v>
      </c>
      <c r="H14" s="8">
        <v>44289</v>
      </c>
      <c r="I14" s="7">
        <v>81.462319444444432</v>
      </c>
      <c r="J14" s="7">
        <v>434.01399999999995</v>
      </c>
      <c r="K14" s="7">
        <v>2.8719777777777775</v>
      </c>
      <c r="L14" s="7">
        <v>17.05</v>
      </c>
      <c r="M14" s="8">
        <v>44301</v>
      </c>
      <c r="N14" s="7">
        <v>168.98999999999998</v>
      </c>
      <c r="O14" s="9">
        <v>17</v>
      </c>
      <c r="P14" s="7">
        <v>31.39</v>
      </c>
      <c r="Q14" s="8">
        <v>44311</v>
      </c>
      <c r="R14" s="7">
        <v>13.344636111111109</v>
      </c>
      <c r="S14" s="7">
        <v>75.883023373529298</v>
      </c>
    </row>
    <row r="15" spans="1:19" x14ac:dyDescent="0.2">
      <c r="A15" s="1" t="s">
        <v>27</v>
      </c>
      <c r="B15" s="7">
        <v>11.836516129032258</v>
      </c>
      <c r="C15" s="7">
        <v>23.641935483870963</v>
      </c>
      <c r="D15" s="7">
        <v>17.53200940860215</v>
      </c>
      <c r="E15" s="7">
        <v>30.56</v>
      </c>
      <c r="F15" s="8">
        <v>44338</v>
      </c>
      <c r="G15" s="7">
        <v>7.9420000000000002</v>
      </c>
      <c r="H15" s="8">
        <v>44333</v>
      </c>
      <c r="I15" s="7">
        <v>63.710463709677434</v>
      </c>
      <c r="J15" s="7">
        <v>714.26299999999992</v>
      </c>
      <c r="K15" s="7">
        <v>2.3335215053763445</v>
      </c>
      <c r="L15" s="7">
        <v>15.09</v>
      </c>
      <c r="M15" s="8">
        <v>44320</v>
      </c>
      <c r="N15" s="7">
        <v>35.259999999999991</v>
      </c>
      <c r="O15" s="9">
        <v>10</v>
      </c>
      <c r="P15" s="7">
        <v>7.5249999999999986</v>
      </c>
      <c r="Q15" s="8">
        <v>44342</v>
      </c>
      <c r="R15" s="7">
        <v>18.820053763440864</v>
      </c>
      <c r="S15" s="7">
        <v>142.85633812648956</v>
      </c>
    </row>
    <row r="16" spans="1:19" x14ac:dyDescent="0.2">
      <c r="A16" s="1" t="s">
        <v>28</v>
      </c>
      <c r="B16" s="7">
        <v>12.681366666666667</v>
      </c>
      <c r="C16" s="7">
        <v>24.383333333333333</v>
      </c>
      <c r="D16" s="7">
        <v>17.928685416666664</v>
      </c>
      <c r="E16" s="7">
        <v>34.28</v>
      </c>
      <c r="F16" s="8">
        <v>44371</v>
      </c>
      <c r="G16" s="7">
        <v>7.1310000000000002</v>
      </c>
      <c r="H16" s="8">
        <v>44359</v>
      </c>
      <c r="I16" s="7">
        <v>67.807138888888886</v>
      </c>
      <c r="J16" s="7">
        <v>653.4369999999999</v>
      </c>
      <c r="K16" s="7">
        <v>1.6797833333333332</v>
      </c>
      <c r="L16" s="7">
        <v>14.31</v>
      </c>
      <c r="M16" s="8">
        <v>44377</v>
      </c>
      <c r="N16" s="7">
        <v>84.92</v>
      </c>
      <c r="O16" s="9">
        <v>12</v>
      </c>
      <c r="P16" s="7">
        <v>28.16</v>
      </c>
      <c r="Q16" s="8">
        <v>44353</v>
      </c>
      <c r="R16" s="7">
        <v>20.573395833333333</v>
      </c>
      <c r="S16" s="7">
        <v>130.56192472790784</v>
      </c>
    </row>
    <row r="17" spans="1:20" x14ac:dyDescent="0.2">
      <c r="A17" s="1" t="s">
        <v>29</v>
      </c>
      <c r="B17" s="7">
        <v>15.765483870967742</v>
      </c>
      <c r="C17" s="7">
        <v>30.001935483870962</v>
      </c>
      <c r="D17" s="7">
        <v>21.998588709677421</v>
      </c>
      <c r="E17" s="7">
        <v>36.42</v>
      </c>
      <c r="F17" s="8">
        <v>44404</v>
      </c>
      <c r="G17" s="7">
        <v>10.58</v>
      </c>
      <c r="H17" s="8">
        <v>44384</v>
      </c>
      <c r="I17" s="7">
        <v>58.154529569892482</v>
      </c>
      <c r="J17" s="7">
        <v>835.77899999999988</v>
      </c>
      <c r="K17" s="7">
        <v>2.0646545698924728</v>
      </c>
      <c r="L17" s="7">
        <v>13.72</v>
      </c>
      <c r="M17" s="8">
        <v>44407</v>
      </c>
      <c r="N17" s="7">
        <v>17.2</v>
      </c>
      <c r="O17" s="9">
        <v>5</v>
      </c>
      <c r="P17" s="7">
        <v>6.02</v>
      </c>
      <c r="Q17" s="8">
        <v>44398</v>
      </c>
      <c r="R17" s="7">
        <v>26.032405913978497</v>
      </c>
      <c r="S17" s="7">
        <v>183.49729599907997</v>
      </c>
    </row>
    <row r="18" spans="1:20" x14ac:dyDescent="0.2">
      <c r="A18" s="1" t="s">
        <v>30</v>
      </c>
      <c r="B18" s="7">
        <v>15.757419354838712</v>
      </c>
      <c r="C18" s="7">
        <v>28.88774193548387</v>
      </c>
      <c r="D18" s="7">
        <v>21.618400537634418</v>
      </c>
      <c r="E18" s="7">
        <v>37.229999999999997</v>
      </c>
      <c r="F18" s="8">
        <v>44415</v>
      </c>
      <c r="G18" s="7">
        <v>9.16</v>
      </c>
      <c r="H18" s="8">
        <v>44439</v>
      </c>
      <c r="I18" s="7">
        <v>60.611451612903224</v>
      </c>
      <c r="J18" s="7">
        <v>667.90199999999993</v>
      </c>
      <c r="K18" s="7">
        <v>1.9520793010752686</v>
      </c>
      <c r="L18" s="7">
        <v>22.05</v>
      </c>
      <c r="M18" s="8">
        <v>44415</v>
      </c>
      <c r="N18" s="7">
        <v>39.129999999999995</v>
      </c>
      <c r="O18" s="9">
        <v>10</v>
      </c>
      <c r="P18" s="7">
        <v>15.479999999999999</v>
      </c>
      <c r="Q18" s="8">
        <v>44415</v>
      </c>
      <c r="R18" s="7">
        <v>25.041068548387102</v>
      </c>
      <c r="S18" s="7">
        <v>150.1353925389011</v>
      </c>
    </row>
    <row r="19" spans="1:20" x14ac:dyDescent="0.2">
      <c r="A19" s="1" t="s">
        <v>31</v>
      </c>
      <c r="B19" s="7">
        <v>13.418133333333332</v>
      </c>
      <c r="C19" s="7">
        <v>24.922999999999995</v>
      </c>
      <c r="D19" s="7">
        <v>18.720347222222227</v>
      </c>
      <c r="E19" s="7">
        <v>32.119999999999997</v>
      </c>
      <c r="F19" s="8">
        <v>44452</v>
      </c>
      <c r="G19" s="7">
        <v>7.274</v>
      </c>
      <c r="H19" s="8">
        <v>44468</v>
      </c>
      <c r="I19" s="7">
        <v>57.152895833333339</v>
      </c>
      <c r="J19" s="7">
        <v>530.99999999999989</v>
      </c>
      <c r="K19" s="7">
        <v>2.0693041666666665</v>
      </c>
      <c r="L19" s="7">
        <v>17.440000000000001</v>
      </c>
      <c r="M19" s="8">
        <v>44464</v>
      </c>
      <c r="N19" s="7">
        <v>23.004999999999999</v>
      </c>
      <c r="O19" s="9">
        <v>8</v>
      </c>
      <c r="P19" s="7">
        <v>9.4599999999999991</v>
      </c>
      <c r="Q19" s="8">
        <v>44457</v>
      </c>
      <c r="R19" s="7">
        <v>21.920881944444449</v>
      </c>
      <c r="S19" s="7">
        <v>111.87820525212729</v>
      </c>
    </row>
    <row r="20" spans="1:20" x14ac:dyDescent="0.2">
      <c r="A20" s="1" t="s">
        <v>32</v>
      </c>
      <c r="B20" s="7">
        <v>8.4312580645161272</v>
      </c>
      <c r="C20" s="7">
        <v>17.308709677419362</v>
      </c>
      <c r="D20" s="7">
        <v>12.5069751344086</v>
      </c>
      <c r="E20" s="7">
        <v>22.56</v>
      </c>
      <c r="F20" s="8">
        <v>44478</v>
      </c>
      <c r="G20" s="7">
        <v>2.4209999999999998</v>
      </c>
      <c r="H20" s="8">
        <v>44486</v>
      </c>
      <c r="I20" s="7">
        <v>73.208911290322575</v>
      </c>
      <c r="J20" s="7">
        <v>337.11700000000002</v>
      </c>
      <c r="K20" s="7">
        <v>2.1463951612903234</v>
      </c>
      <c r="L20" s="7">
        <v>18.23</v>
      </c>
      <c r="M20" s="8">
        <v>44490</v>
      </c>
      <c r="N20" s="7">
        <v>34.83</v>
      </c>
      <c r="O20" s="9">
        <v>13</v>
      </c>
      <c r="P20" s="7">
        <v>15.264999999999999</v>
      </c>
      <c r="Q20" s="8">
        <v>44471</v>
      </c>
      <c r="R20" s="7">
        <v>14.173790322580643</v>
      </c>
      <c r="S20" s="7">
        <v>57.338661386196215</v>
      </c>
    </row>
    <row r="21" spans="1:20" x14ac:dyDescent="0.2">
      <c r="A21" s="1" t="s">
        <v>34</v>
      </c>
      <c r="B21" s="7">
        <v>6.2799999999999985</v>
      </c>
      <c r="C21" s="7">
        <v>13.246000000000002</v>
      </c>
      <c r="D21" s="7">
        <v>9.4369402777777793</v>
      </c>
      <c r="E21" s="7">
        <v>20.63</v>
      </c>
      <c r="F21" s="8">
        <v>44501</v>
      </c>
      <c r="G21" s="7">
        <v>0.24399999999999999</v>
      </c>
      <c r="H21" s="8">
        <v>44524</v>
      </c>
      <c r="I21" s="7">
        <v>88.812145833333332</v>
      </c>
      <c r="J21" s="7">
        <v>193.00700000000003</v>
      </c>
      <c r="K21" s="7">
        <v>1.7444798611111108</v>
      </c>
      <c r="L21" s="7">
        <v>14.11</v>
      </c>
      <c r="M21" s="8">
        <v>44526</v>
      </c>
      <c r="N21" s="7">
        <v>41.279999999999994</v>
      </c>
      <c r="O21" s="9">
        <v>14</v>
      </c>
      <c r="P21" s="7">
        <v>21.715</v>
      </c>
      <c r="Q21" s="8">
        <v>44507</v>
      </c>
      <c r="R21" s="7">
        <v>10.892076388888885</v>
      </c>
      <c r="S21" s="51">
        <v>10.311139293416305</v>
      </c>
      <c r="T21" s="52"/>
    </row>
    <row r="22" spans="1:20" ht="13.5" thickBot="1" x14ac:dyDescent="0.25">
      <c r="A22" s="11" t="s">
        <v>35</v>
      </c>
      <c r="B22" s="12">
        <v>3.3653870967741941</v>
      </c>
      <c r="C22" s="12">
        <v>9.1600645161290348</v>
      </c>
      <c r="D22" s="12">
        <v>5.9862903225806452</v>
      </c>
      <c r="E22" s="12">
        <v>13.78</v>
      </c>
      <c r="F22" s="13">
        <v>44544</v>
      </c>
      <c r="G22" s="12">
        <v>-0.29099999999999998</v>
      </c>
      <c r="H22" s="13">
        <v>44535</v>
      </c>
      <c r="I22" s="12">
        <v>87.284287634408599</v>
      </c>
      <c r="J22" s="12">
        <v>163.71100000000001</v>
      </c>
      <c r="K22" s="12">
        <v>2.5829556451612907</v>
      </c>
      <c r="L22" s="12">
        <v>19.53</v>
      </c>
      <c r="M22" s="13">
        <v>44538</v>
      </c>
      <c r="N22" s="12">
        <v>56.330000000000013</v>
      </c>
      <c r="O22" s="14">
        <v>19</v>
      </c>
      <c r="P22" s="12">
        <v>13.759999999999998</v>
      </c>
      <c r="Q22" s="13">
        <v>44541</v>
      </c>
      <c r="R22" s="12">
        <v>7.082958333333333</v>
      </c>
      <c r="S22" s="12">
        <v>3.8233794612951786</v>
      </c>
      <c r="T22" s="52"/>
    </row>
    <row r="23" spans="1:20" ht="13.5" thickTop="1" x14ac:dyDescent="0.2">
      <c r="A23" s="1" t="s">
        <v>36</v>
      </c>
      <c r="B23" s="7">
        <v>8.8508147787665319</v>
      </c>
      <c r="C23" s="7">
        <v>18.781037696205662</v>
      </c>
      <c r="D23" s="7">
        <v>13.450352758079967</v>
      </c>
      <c r="E23" s="7">
        <v>37.229999999999997</v>
      </c>
      <c r="F23" s="8">
        <v>44050</v>
      </c>
      <c r="G23" s="7">
        <v>-29.92</v>
      </c>
      <c r="H23" s="8">
        <v>43895</v>
      </c>
      <c r="I23" s="7">
        <v>72.969791056420718</v>
      </c>
      <c r="J23" s="7">
        <v>5453.976999999999</v>
      </c>
      <c r="K23" s="7">
        <v>2.1827006731852383</v>
      </c>
      <c r="L23" s="7">
        <v>22.34</v>
      </c>
      <c r="M23" s="8">
        <v>43892</v>
      </c>
      <c r="N23" s="7">
        <v>685.2</v>
      </c>
      <c r="O23" s="9">
        <v>140</v>
      </c>
      <c r="P23" s="7">
        <v>68.800000000000011</v>
      </c>
      <c r="Q23" s="8">
        <v>43906</v>
      </c>
      <c r="R23" s="7">
        <v>15.236262711783668</v>
      </c>
      <c r="S23" s="7">
        <v>1003.7308867522009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-0.29099999999999998</v>
      </c>
      <c r="G28" s="3" t="s">
        <v>18</v>
      </c>
      <c r="H28" s="16">
        <v>44170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-0.29799999999999999</v>
      </c>
      <c r="G29" s="3" t="s">
        <v>18</v>
      </c>
      <c r="H29" s="16">
        <v>43921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248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2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T27" sqref="T27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21" x14ac:dyDescent="0.2">
      <c r="B1" s="1" t="s">
        <v>72</v>
      </c>
    </row>
    <row r="2" spans="1:21" x14ac:dyDescent="0.2">
      <c r="B2" s="1" t="s">
        <v>0</v>
      </c>
    </row>
    <row r="3" spans="1:21" x14ac:dyDescent="0.2">
      <c r="B3" s="1" t="s">
        <v>1</v>
      </c>
    </row>
    <row r="4" spans="1:21" x14ac:dyDescent="0.2">
      <c r="B4" s="3"/>
    </row>
    <row r="5" spans="1:21" x14ac:dyDescent="0.2">
      <c r="B5" s="3"/>
    </row>
    <row r="6" spans="1:21" x14ac:dyDescent="0.2">
      <c r="B6" s="1" t="s">
        <v>2</v>
      </c>
    </row>
    <row r="7" spans="1:21" x14ac:dyDescent="0.2">
      <c r="B7" s="1" t="s">
        <v>49</v>
      </c>
    </row>
    <row r="9" spans="1:21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  <c r="U9" s="3"/>
    </row>
    <row r="10" spans="1:21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1" x14ac:dyDescent="0.2">
      <c r="A11" s="1" t="s">
        <v>23</v>
      </c>
      <c r="B11" s="54">
        <v>2.2070322580645163</v>
      </c>
      <c r="C11" s="54">
        <v>8.7106451612903211</v>
      </c>
      <c r="D11" s="54">
        <v>5.247631720430106</v>
      </c>
      <c r="E11" s="54">
        <v>17.100000000000001</v>
      </c>
      <c r="F11" s="55">
        <v>44588</v>
      </c>
      <c r="G11" s="54">
        <v>-3.464</v>
      </c>
      <c r="H11" s="55">
        <v>44568</v>
      </c>
      <c r="I11" s="54">
        <v>82.395436827957028</v>
      </c>
      <c r="J11" s="54">
        <v>208.50099999999998</v>
      </c>
      <c r="K11" s="54">
        <v>3.114963037634408</v>
      </c>
      <c r="L11" s="54">
        <v>23.41</v>
      </c>
      <c r="M11" s="55">
        <v>44583</v>
      </c>
      <c r="N11" s="54">
        <v>51.169999999999995</v>
      </c>
      <c r="O11" s="56">
        <v>12</v>
      </c>
      <c r="P11" s="54">
        <v>19.349999999999994</v>
      </c>
      <c r="Q11" s="55">
        <v>44586</v>
      </c>
      <c r="R11" s="54">
        <v>5.106506720430108</v>
      </c>
      <c r="S11" s="54">
        <v>31.165769285686114</v>
      </c>
    </row>
    <row r="12" spans="1:21" x14ac:dyDescent="0.2">
      <c r="A12" s="1" t="s">
        <v>24</v>
      </c>
      <c r="B12" s="54">
        <v>5.3408571428571419</v>
      </c>
      <c r="C12" s="54">
        <v>12.918928571428575</v>
      </c>
      <c r="D12" s="54">
        <v>8.9140833333333322</v>
      </c>
      <c r="E12" s="54">
        <v>19.11</v>
      </c>
      <c r="F12" s="55">
        <v>44246</v>
      </c>
      <c r="G12" s="54">
        <v>2.198</v>
      </c>
      <c r="H12" s="55">
        <v>44234</v>
      </c>
      <c r="I12" s="54">
        <v>82.05857142857144</v>
      </c>
      <c r="J12" s="54">
        <v>247.45699999999999</v>
      </c>
      <c r="K12" s="54">
        <v>3.380826636904763</v>
      </c>
      <c r="L12" s="54">
        <v>18.46</v>
      </c>
      <c r="M12" s="55">
        <v>44248</v>
      </c>
      <c r="N12" s="54">
        <v>35.26</v>
      </c>
      <c r="O12" s="56">
        <v>8</v>
      </c>
      <c r="P12" s="54">
        <v>18.704999999999998</v>
      </c>
      <c r="Q12" s="55">
        <v>44249</v>
      </c>
      <c r="R12" s="54">
        <v>8.6763444940476191</v>
      </c>
      <c r="S12" s="54">
        <v>40.469532676543878</v>
      </c>
    </row>
    <row r="13" spans="1:21" x14ac:dyDescent="0.2">
      <c r="A13" s="1" t="s">
        <v>25</v>
      </c>
      <c r="B13" s="54">
        <v>4.8311935483870974</v>
      </c>
      <c r="C13" s="54">
        <v>13.823387096774194</v>
      </c>
      <c r="D13" s="54">
        <v>8.9470114247311834</v>
      </c>
      <c r="E13" s="54">
        <v>22.12</v>
      </c>
      <c r="F13" s="55">
        <v>44286</v>
      </c>
      <c r="G13" s="54">
        <v>-0.83</v>
      </c>
      <c r="H13" s="55">
        <v>44265</v>
      </c>
      <c r="I13" s="54">
        <v>71.531028225806466</v>
      </c>
      <c r="J13" s="54">
        <v>463.06299999999999</v>
      </c>
      <c r="K13" s="54">
        <v>3.1948239247311823</v>
      </c>
      <c r="L13" s="54">
        <v>14.31</v>
      </c>
      <c r="M13" s="55">
        <v>44284</v>
      </c>
      <c r="N13" s="54">
        <v>13.115</v>
      </c>
      <c r="O13" s="56">
        <v>6</v>
      </c>
      <c r="P13" s="54">
        <v>5.375</v>
      </c>
      <c r="Q13" s="55">
        <v>44274</v>
      </c>
      <c r="R13" s="54">
        <v>9.8107688172043002</v>
      </c>
      <c r="S13" s="54">
        <v>77.330010069307974</v>
      </c>
    </row>
    <row r="14" spans="1:21" x14ac:dyDescent="0.2">
      <c r="A14" s="1" t="s">
        <v>26</v>
      </c>
      <c r="B14" s="54">
        <v>6.1303333333333336</v>
      </c>
      <c r="C14" s="54">
        <v>15.606666666666666</v>
      </c>
      <c r="D14" s="54">
        <v>10.371484722222224</v>
      </c>
      <c r="E14" s="54">
        <v>22.5</v>
      </c>
      <c r="F14" s="55">
        <v>44288</v>
      </c>
      <c r="G14" s="54">
        <v>1.3160000000000001</v>
      </c>
      <c r="H14" s="55">
        <v>44293</v>
      </c>
      <c r="I14" s="54">
        <v>70.037750000000003</v>
      </c>
      <c r="J14" s="54">
        <v>511.65799999999996</v>
      </c>
      <c r="K14" s="54">
        <v>3.2009722222222217</v>
      </c>
      <c r="L14" s="54">
        <v>14.14</v>
      </c>
      <c r="M14" s="55">
        <v>44311</v>
      </c>
      <c r="N14" s="54">
        <v>37.410000000000004</v>
      </c>
      <c r="O14" s="56">
        <v>11</v>
      </c>
      <c r="P14" s="54">
        <v>9.6750000000000007</v>
      </c>
      <c r="Q14" s="55">
        <v>44313</v>
      </c>
      <c r="R14" s="54">
        <v>12.938986111111111</v>
      </c>
      <c r="S14" s="54">
        <v>90.34321075511501</v>
      </c>
    </row>
    <row r="15" spans="1:21" x14ac:dyDescent="0.2">
      <c r="A15" s="1" t="s">
        <v>27</v>
      </c>
      <c r="B15" s="54">
        <v>9.0509677419354837</v>
      </c>
      <c r="C15" s="54">
        <v>21.459999999999997</v>
      </c>
      <c r="D15" s="54">
        <v>14.688184811827954</v>
      </c>
      <c r="E15" s="54">
        <v>29.83</v>
      </c>
      <c r="F15" s="55">
        <v>44324</v>
      </c>
      <c r="G15" s="54">
        <v>3.879</v>
      </c>
      <c r="H15" s="55">
        <v>44318</v>
      </c>
      <c r="I15" s="54">
        <v>67.384139784946257</v>
      </c>
      <c r="J15" s="54">
        <v>696.39600000000007</v>
      </c>
      <c r="K15" s="54">
        <v>2.1245362903225806</v>
      </c>
      <c r="L15" s="54">
        <v>13.24</v>
      </c>
      <c r="M15" s="55">
        <v>44325</v>
      </c>
      <c r="N15" s="54">
        <v>55.895000000000003</v>
      </c>
      <c r="O15" s="56">
        <v>11</v>
      </c>
      <c r="P15" s="54">
        <v>25.580000000000002</v>
      </c>
      <c r="Q15" s="55">
        <v>44345</v>
      </c>
      <c r="R15" s="54">
        <v>17.767271505376343</v>
      </c>
      <c r="S15" s="54">
        <v>129.73206408261706</v>
      </c>
    </row>
    <row r="16" spans="1:21" x14ac:dyDescent="0.2">
      <c r="A16" s="1" t="s">
        <v>28</v>
      </c>
      <c r="B16" s="54">
        <v>13.216999999999997</v>
      </c>
      <c r="C16" s="54">
        <v>26.061333333333323</v>
      </c>
      <c r="D16" s="54">
        <v>18.946361111111113</v>
      </c>
      <c r="E16" s="54">
        <v>33.24</v>
      </c>
      <c r="F16" s="55">
        <v>44361</v>
      </c>
      <c r="G16" s="54">
        <v>9.19</v>
      </c>
      <c r="H16" s="55">
        <v>44352</v>
      </c>
      <c r="I16" s="54">
        <v>71.823784722222229</v>
      </c>
      <c r="J16" s="54">
        <v>739.37799999999993</v>
      </c>
      <c r="K16" s="54">
        <v>2.1017666666666668</v>
      </c>
      <c r="L16" s="54">
        <v>14.36</v>
      </c>
      <c r="M16" s="55">
        <v>44361</v>
      </c>
      <c r="N16" s="54">
        <v>57.620000000000005</v>
      </c>
      <c r="O16" s="56">
        <v>13</v>
      </c>
      <c r="P16" s="54">
        <v>14.619999999999997</v>
      </c>
      <c r="Q16" s="55">
        <v>44350</v>
      </c>
      <c r="R16" s="54">
        <v>22.05704861111111</v>
      </c>
      <c r="S16" s="54">
        <v>149.12118012400097</v>
      </c>
    </row>
    <row r="17" spans="1:22" x14ac:dyDescent="0.2">
      <c r="A17" s="1" t="s">
        <v>29</v>
      </c>
      <c r="B17" s="54">
        <v>15.03483870967742</v>
      </c>
      <c r="C17" s="54">
        <v>28.958709677419353</v>
      </c>
      <c r="D17" s="54">
        <v>21.236471774193546</v>
      </c>
      <c r="E17" s="54">
        <v>37.909999999999997</v>
      </c>
      <c r="F17" s="55">
        <v>44399</v>
      </c>
      <c r="G17" s="54">
        <v>11.54</v>
      </c>
      <c r="H17" s="55">
        <v>44386</v>
      </c>
      <c r="I17" s="54">
        <v>59.936095430107521</v>
      </c>
      <c r="J17" s="54">
        <v>785.41200000000003</v>
      </c>
      <c r="K17" s="54">
        <v>2.283731182795699</v>
      </c>
      <c r="L17" s="54">
        <v>13.2</v>
      </c>
      <c r="M17" s="55">
        <v>44384</v>
      </c>
      <c r="N17" s="54">
        <v>12.25</v>
      </c>
      <c r="O17" s="56">
        <v>2</v>
      </c>
      <c r="P17" s="54">
        <v>9.8849999999999998</v>
      </c>
      <c r="Q17" s="55">
        <v>44397</v>
      </c>
      <c r="R17" s="54">
        <v>25.670020161290317</v>
      </c>
      <c r="S17" s="54">
        <v>179.59106705633303</v>
      </c>
    </row>
    <row r="18" spans="1:22" x14ac:dyDescent="0.2">
      <c r="A18" s="1" t="s">
        <v>30</v>
      </c>
      <c r="B18" s="54">
        <v>15.217096774193548</v>
      </c>
      <c r="C18" s="54">
        <v>29.425483870967735</v>
      </c>
      <c r="D18" s="54">
        <v>21.423138440860217</v>
      </c>
      <c r="E18" s="54">
        <v>38.61</v>
      </c>
      <c r="F18" s="55">
        <v>44422</v>
      </c>
      <c r="G18" s="54">
        <v>11.4</v>
      </c>
      <c r="H18" s="55">
        <v>44409</v>
      </c>
      <c r="I18" s="54">
        <v>58.472271505376348</v>
      </c>
      <c r="J18" s="54">
        <v>748.60300000000007</v>
      </c>
      <c r="K18" s="54">
        <v>2.0750040322580645</v>
      </c>
      <c r="L18" s="54">
        <v>12</v>
      </c>
      <c r="M18" s="55">
        <v>44419</v>
      </c>
      <c r="N18" s="54">
        <v>1.29</v>
      </c>
      <c r="O18" s="56">
        <v>3</v>
      </c>
      <c r="P18" s="54">
        <v>0.64500000000000002</v>
      </c>
      <c r="Q18" s="55">
        <v>44412</v>
      </c>
      <c r="R18" s="54">
        <v>26.670241935483869</v>
      </c>
      <c r="S18" s="54">
        <v>165.10488079123934</v>
      </c>
    </row>
    <row r="19" spans="1:22" x14ac:dyDescent="0.2">
      <c r="A19" s="1" t="s">
        <v>31</v>
      </c>
      <c r="B19" s="54">
        <v>14.279999999999998</v>
      </c>
      <c r="C19" s="54">
        <v>24.195999999999994</v>
      </c>
      <c r="D19" s="54">
        <v>18.657291666666662</v>
      </c>
      <c r="E19" s="54">
        <v>30.26</v>
      </c>
      <c r="F19" s="55">
        <v>44445</v>
      </c>
      <c r="G19" s="54">
        <v>10.53</v>
      </c>
      <c r="H19" s="55">
        <v>44458</v>
      </c>
      <c r="I19" s="54">
        <v>72.137375000000006</v>
      </c>
      <c r="J19" s="54">
        <v>451.65200000000004</v>
      </c>
      <c r="K19" s="54">
        <v>1.8023611111111111</v>
      </c>
      <c r="L19" s="54">
        <v>11.19</v>
      </c>
      <c r="M19" s="55">
        <v>44446</v>
      </c>
      <c r="N19" s="54">
        <v>32.034999999999997</v>
      </c>
      <c r="O19" s="56">
        <v>12</v>
      </c>
      <c r="P19" s="54">
        <v>7.7399999999999984</v>
      </c>
      <c r="Q19" s="55">
        <v>44440</v>
      </c>
      <c r="R19" s="54">
        <v>21.663937499999999</v>
      </c>
      <c r="S19" s="54">
        <v>92.228145511745794</v>
      </c>
    </row>
    <row r="20" spans="1:22" x14ac:dyDescent="0.2">
      <c r="A20" s="1" t="s">
        <v>32</v>
      </c>
      <c r="B20" s="54">
        <v>8.8452580645161287</v>
      </c>
      <c r="C20" s="54">
        <v>19.501612903225809</v>
      </c>
      <c r="D20" s="54">
        <v>13.766746639784945</v>
      </c>
      <c r="E20" s="54">
        <v>24.19</v>
      </c>
      <c r="F20" s="55">
        <v>44471</v>
      </c>
      <c r="G20" s="54">
        <v>4.5570000000000004</v>
      </c>
      <c r="H20" s="55">
        <v>44493</v>
      </c>
      <c r="I20" s="54">
        <v>68.236552419354823</v>
      </c>
      <c r="J20" s="54">
        <v>383.57399999999996</v>
      </c>
      <c r="K20" s="54">
        <v>1.9342600806451609</v>
      </c>
      <c r="L20" s="54">
        <v>11.7</v>
      </c>
      <c r="M20" s="55">
        <v>44499</v>
      </c>
      <c r="N20" s="54">
        <v>23.22</v>
      </c>
      <c r="O20" s="56">
        <v>6</v>
      </c>
      <c r="P20" s="54">
        <v>10.534999999999998</v>
      </c>
      <c r="Q20" s="55">
        <v>44472</v>
      </c>
      <c r="R20" s="54">
        <v>16.102641129032261</v>
      </c>
      <c r="S20" s="54">
        <v>68.011119995186704</v>
      </c>
    </row>
    <row r="21" spans="1:22" x14ac:dyDescent="0.2">
      <c r="A21" s="1" t="s">
        <v>34</v>
      </c>
      <c r="B21" s="54">
        <v>4.9520666666666662</v>
      </c>
      <c r="C21" s="54">
        <v>11.025166666666669</v>
      </c>
      <c r="D21" s="54">
        <v>7.7972784722222226</v>
      </c>
      <c r="E21" s="54">
        <v>15.89</v>
      </c>
      <c r="F21" s="55">
        <v>44502</v>
      </c>
      <c r="G21" s="54">
        <v>0.29899999999999999</v>
      </c>
      <c r="H21" s="55">
        <v>44527</v>
      </c>
      <c r="I21" s="54">
        <v>82.704458333333321</v>
      </c>
      <c r="J21" s="54">
        <v>215.34299999999996</v>
      </c>
      <c r="K21" s="54">
        <v>3.2684152777777777</v>
      </c>
      <c r="L21" s="54">
        <v>15.75</v>
      </c>
      <c r="M21" s="55">
        <v>44528</v>
      </c>
      <c r="N21" s="54">
        <v>118.89500000000002</v>
      </c>
      <c r="O21" s="56">
        <v>14</v>
      </c>
      <c r="P21" s="54">
        <v>58.910000000000039</v>
      </c>
      <c r="Q21" s="55">
        <v>44523</v>
      </c>
      <c r="R21" s="54">
        <v>9.4990409722222218</v>
      </c>
      <c r="S21" s="53">
        <v>16.3</v>
      </c>
      <c r="V21" s="58"/>
    </row>
    <row r="22" spans="1:22" ht="13.5" thickBot="1" x14ac:dyDescent="0.25">
      <c r="A22" s="11" t="s">
        <v>35</v>
      </c>
      <c r="B22" s="12">
        <v>3.3030322580645164</v>
      </c>
      <c r="C22" s="12">
        <v>8.5429354838709681</v>
      </c>
      <c r="D22" s="12">
        <v>5.793891129032259</v>
      </c>
      <c r="E22" s="12">
        <v>16.43</v>
      </c>
      <c r="F22" s="13">
        <v>44923</v>
      </c>
      <c r="G22" s="12">
        <v>-1.915</v>
      </c>
      <c r="H22" s="13">
        <v>44915</v>
      </c>
      <c r="I22" s="12">
        <v>92.712392473118285</v>
      </c>
      <c r="J22" s="12">
        <v>134.61199999999999</v>
      </c>
      <c r="K22" s="12">
        <v>2.4113071236559134</v>
      </c>
      <c r="L22" s="12">
        <v>16.600000000000001</v>
      </c>
      <c r="M22" s="13">
        <v>44905</v>
      </c>
      <c r="N22" s="12">
        <v>44.72000000000002</v>
      </c>
      <c r="O22" s="14">
        <v>24</v>
      </c>
      <c r="P22" s="12">
        <v>17.414999999999999</v>
      </c>
      <c r="Q22" s="13">
        <v>44900</v>
      </c>
      <c r="R22" s="12">
        <v>7.1465893817204309</v>
      </c>
      <c r="S22" s="62">
        <v>2.8</v>
      </c>
    </row>
    <row r="23" spans="1:22" ht="13.5" thickTop="1" x14ac:dyDescent="0.2">
      <c r="A23" s="1" t="s">
        <v>36</v>
      </c>
      <c r="B23" s="54">
        <v>8.5341397081413213</v>
      </c>
      <c r="C23" s="54">
        <v>18.352572452636966</v>
      </c>
      <c r="D23" s="54">
        <v>12.98246460386798</v>
      </c>
      <c r="E23" s="54">
        <v>38.61</v>
      </c>
      <c r="F23" s="55">
        <v>44422</v>
      </c>
      <c r="G23" s="54">
        <v>-3.464</v>
      </c>
      <c r="H23" s="55">
        <v>44203</v>
      </c>
      <c r="I23" s="54">
        <v>73.285821345899464</v>
      </c>
      <c r="J23" s="54">
        <v>5585.6489999999994</v>
      </c>
      <c r="K23" s="54">
        <v>2.5744139655604621</v>
      </c>
      <c r="L23" s="54">
        <v>23.41</v>
      </c>
      <c r="M23" s="55">
        <v>44218</v>
      </c>
      <c r="N23" s="54">
        <v>482.88000000000017</v>
      </c>
      <c r="O23" s="56">
        <v>122</v>
      </c>
      <c r="P23" s="54">
        <v>58.910000000000039</v>
      </c>
      <c r="Q23" s="55">
        <v>44523</v>
      </c>
      <c r="R23" s="54">
        <v>15.259116444919139</v>
      </c>
      <c r="S23" s="54">
        <v>1042.2033140434489</v>
      </c>
    </row>
    <row r="26" spans="1:22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2" x14ac:dyDescent="0.2">
      <c r="A28" s="3"/>
      <c r="B28" s="3" t="s">
        <v>38</v>
      </c>
      <c r="C28" s="3"/>
      <c r="D28" s="3"/>
      <c r="F28" s="3">
        <v>-0.30499999999999999</v>
      </c>
      <c r="G28" s="3" t="s">
        <v>18</v>
      </c>
      <c r="H28" s="16">
        <v>44545</v>
      </c>
      <c r="I28" s="17"/>
      <c r="J28" s="3"/>
    </row>
    <row r="29" spans="1:22" x14ac:dyDescent="0.2">
      <c r="A29" s="3"/>
      <c r="B29" s="3" t="s">
        <v>39</v>
      </c>
      <c r="C29" s="3"/>
      <c r="D29" s="3"/>
      <c r="F29" s="3">
        <v>-0.83</v>
      </c>
      <c r="G29" s="3" t="s">
        <v>18</v>
      </c>
      <c r="H29" s="16">
        <v>44265</v>
      </c>
      <c r="I29" s="17"/>
      <c r="J29" s="3"/>
    </row>
    <row r="30" spans="1:22" x14ac:dyDescent="0.2">
      <c r="A30" s="3"/>
      <c r="B30" s="3" t="s">
        <v>41</v>
      </c>
      <c r="C30" s="3"/>
      <c r="D30" s="3"/>
      <c r="F30" s="23">
        <v>279</v>
      </c>
      <c r="G30" s="3" t="s">
        <v>42</v>
      </c>
      <c r="H30" s="3"/>
      <c r="I30" s="3"/>
      <c r="J30" s="3"/>
    </row>
    <row r="31" spans="1:2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2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8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6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42" sqref="S42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1" t="s">
        <v>73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4">
        <v>1.308838709677419</v>
      </c>
      <c r="C11" s="54">
        <v>9.7338709677419377</v>
      </c>
      <c r="D11" s="54">
        <v>5.1993232526881741</v>
      </c>
      <c r="E11" s="54">
        <v>15.23</v>
      </c>
      <c r="F11" s="55">
        <v>45321</v>
      </c>
      <c r="G11" s="54">
        <v>-3.9350000000000001</v>
      </c>
      <c r="H11" s="55">
        <v>45314</v>
      </c>
      <c r="I11" s="54">
        <v>79.132043010752668</v>
      </c>
      <c r="J11" s="54">
        <v>265.21999999999997</v>
      </c>
      <c r="K11" s="54">
        <v>2.792675403225807</v>
      </c>
      <c r="L11" s="54">
        <v>16.059999999999999</v>
      </c>
      <c r="M11" s="55">
        <v>45301</v>
      </c>
      <c r="N11" s="54">
        <v>16.34</v>
      </c>
      <c r="O11" s="56">
        <v>8</v>
      </c>
      <c r="P11" s="54">
        <v>7.5250000000000004</v>
      </c>
      <c r="Q11" s="55">
        <v>45295</v>
      </c>
      <c r="R11" s="54">
        <v>5.3460530913978461</v>
      </c>
      <c r="S11" s="54">
        <v>30.155765310921364</v>
      </c>
    </row>
    <row r="12" spans="1:19" x14ac:dyDescent="0.2">
      <c r="A12" s="1" t="s">
        <v>24</v>
      </c>
      <c r="B12" s="54">
        <v>3.5896428571428567</v>
      </c>
      <c r="C12" s="54">
        <v>13.038750000000002</v>
      </c>
      <c r="D12" s="54">
        <v>8.0592619047619056</v>
      </c>
      <c r="E12" s="54">
        <v>18.440000000000001</v>
      </c>
      <c r="F12" s="55">
        <v>44959</v>
      </c>
      <c r="G12" s="54">
        <v>0.185</v>
      </c>
      <c r="H12" s="55">
        <v>44983</v>
      </c>
      <c r="I12" s="54">
        <v>72.759404761904761</v>
      </c>
      <c r="J12" s="54">
        <v>314.77700000000004</v>
      </c>
      <c r="K12" s="54">
        <v>2.6373653273809525</v>
      </c>
      <c r="L12" s="54">
        <v>14.22</v>
      </c>
      <c r="M12" s="55">
        <v>44971</v>
      </c>
      <c r="N12" s="54">
        <v>1.72</v>
      </c>
      <c r="O12" s="56">
        <v>2</v>
      </c>
      <c r="P12" s="54">
        <v>1.29</v>
      </c>
      <c r="Q12" s="55">
        <v>44971</v>
      </c>
      <c r="R12" s="54">
        <v>7.6081964285714276</v>
      </c>
      <c r="S12" s="54">
        <v>48.04071679330859</v>
      </c>
    </row>
    <row r="13" spans="1:19" x14ac:dyDescent="0.2">
      <c r="A13" s="1" t="s">
        <v>25</v>
      </c>
      <c r="B13" s="54">
        <v>5.2259032258064524</v>
      </c>
      <c r="C13" s="54">
        <v>11.635935483870972</v>
      </c>
      <c r="D13" s="54">
        <v>8.1976512096774208</v>
      </c>
      <c r="E13" s="54">
        <v>17.05</v>
      </c>
      <c r="F13" s="55">
        <v>44986</v>
      </c>
      <c r="G13" s="54">
        <v>0.39</v>
      </c>
      <c r="H13" s="55">
        <v>44994</v>
      </c>
      <c r="I13" s="54">
        <v>89.221034946236557</v>
      </c>
      <c r="J13" s="54">
        <v>297.53100000000001</v>
      </c>
      <c r="K13" s="54">
        <v>3.8615645161290324</v>
      </c>
      <c r="L13" s="54">
        <v>17.309999999999999</v>
      </c>
      <c r="M13" s="55">
        <v>45000</v>
      </c>
      <c r="N13" s="54">
        <v>70.735000000000028</v>
      </c>
      <c r="O13" s="56">
        <v>18</v>
      </c>
      <c r="P13" s="54">
        <v>19.78</v>
      </c>
      <c r="Q13" s="55">
        <v>44999</v>
      </c>
      <c r="R13" s="54">
        <v>9.0592385752688198</v>
      </c>
      <c r="S13" s="54">
        <v>46.299832612964408</v>
      </c>
    </row>
    <row r="14" spans="1:19" x14ac:dyDescent="0.2">
      <c r="A14" s="1" t="s">
        <v>26</v>
      </c>
      <c r="B14" s="54">
        <v>6.3215666666666657</v>
      </c>
      <c r="C14" s="54">
        <v>16.103300000000004</v>
      </c>
      <c r="D14" s="54">
        <v>10.631449305555556</v>
      </c>
      <c r="E14" s="54">
        <v>22.86</v>
      </c>
      <c r="F14" s="55">
        <v>45031</v>
      </c>
      <c r="G14" s="54">
        <v>-0.77</v>
      </c>
      <c r="H14" s="55">
        <v>45020</v>
      </c>
      <c r="I14" s="54">
        <v>74.974618055555553</v>
      </c>
      <c r="J14" s="54">
        <v>558.97499999999991</v>
      </c>
      <c r="K14" s="54">
        <v>3.2043611111111101</v>
      </c>
      <c r="L14" s="54">
        <v>19.329999999999998</v>
      </c>
      <c r="M14" s="55">
        <v>45027</v>
      </c>
      <c r="N14" s="54">
        <v>63.639999999999993</v>
      </c>
      <c r="O14" s="56">
        <v>11</v>
      </c>
      <c r="P14" s="54">
        <v>21.714999999999996</v>
      </c>
      <c r="Q14" s="55">
        <v>45043</v>
      </c>
      <c r="R14" s="54">
        <v>12.006547222222222</v>
      </c>
      <c r="S14" s="54">
        <v>93.740144803754859</v>
      </c>
    </row>
    <row r="15" spans="1:19" x14ac:dyDescent="0.2">
      <c r="A15" s="1" t="s">
        <v>27</v>
      </c>
      <c r="B15" s="54">
        <v>11.731483870967743</v>
      </c>
      <c r="C15" s="54">
        <v>24.398064516129033</v>
      </c>
      <c r="D15" s="54">
        <v>17.823671370967741</v>
      </c>
      <c r="E15" s="54">
        <v>32.71</v>
      </c>
      <c r="F15" s="55">
        <v>45064</v>
      </c>
      <c r="G15" s="54">
        <v>7.5620000000000003</v>
      </c>
      <c r="H15" s="55">
        <v>45051</v>
      </c>
      <c r="I15" s="54">
        <v>58.921760752688172</v>
      </c>
      <c r="J15" s="54">
        <v>726.65899999999999</v>
      </c>
      <c r="K15" s="54">
        <v>2.6230598118279569</v>
      </c>
      <c r="L15" s="54">
        <v>14.83</v>
      </c>
      <c r="M15" s="55">
        <v>45068</v>
      </c>
      <c r="N15" s="54">
        <v>25.155000000000001</v>
      </c>
      <c r="O15" s="56">
        <v>6</v>
      </c>
      <c r="P15" s="54">
        <v>10.32</v>
      </c>
      <c r="Q15" s="55">
        <v>45048</v>
      </c>
      <c r="R15" s="54">
        <v>18.973353494623659</v>
      </c>
      <c r="S15" s="54">
        <v>157.50915186149578</v>
      </c>
    </row>
    <row r="16" spans="1:19" x14ac:dyDescent="0.2">
      <c r="A16" s="1" t="s">
        <v>28</v>
      </c>
      <c r="B16" s="54">
        <v>15.406999999999995</v>
      </c>
      <c r="C16" s="54">
        <v>29.757666666666669</v>
      </c>
      <c r="D16" s="54">
        <v>22.073791666666668</v>
      </c>
      <c r="E16" s="54">
        <v>39.229999999999997</v>
      </c>
      <c r="F16" s="55">
        <v>45095</v>
      </c>
      <c r="G16" s="54">
        <v>9.15</v>
      </c>
      <c r="H16" s="55">
        <v>45105</v>
      </c>
      <c r="I16" s="54">
        <v>52.213520833333334</v>
      </c>
      <c r="J16" s="54">
        <v>728.22400000000016</v>
      </c>
      <c r="K16" s="54">
        <v>2.1492951388888892</v>
      </c>
      <c r="L16" s="54">
        <v>17.16</v>
      </c>
      <c r="M16" s="55">
        <v>45091</v>
      </c>
      <c r="N16" s="54">
        <v>6.2350000000000003</v>
      </c>
      <c r="O16" s="56">
        <v>7</v>
      </c>
      <c r="P16" s="54">
        <v>1.29</v>
      </c>
      <c r="Q16" s="55">
        <v>45091</v>
      </c>
      <c r="R16" s="54">
        <v>26.182659722222223</v>
      </c>
      <c r="S16" s="54">
        <v>179.28594850270787</v>
      </c>
    </row>
    <row r="17" spans="1:19" x14ac:dyDescent="0.2">
      <c r="A17" s="1" t="s">
        <v>29</v>
      </c>
      <c r="B17" s="54">
        <v>17.029677419354837</v>
      </c>
      <c r="C17" s="54">
        <v>32.266129032258064</v>
      </c>
      <c r="D17" s="54">
        <v>24.035584677419351</v>
      </c>
      <c r="E17" s="54">
        <v>39.44</v>
      </c>
      <c r="F17" s="55">
        <v>45124</v>
      </c>
      <c r="G17" s="54">
        <v>8.4</v>
      </c>
      <c r="H17" s="55">
        <v>45108</v>
      </c>
      <c r="I17" s="54">
        <v>49.963906586021508</v>
      </c>
      <c r="J17" s="54">
        <v>865.20800000000008</v>
      </c>
      <c r="K17" s="54">
        <v>2.1714112903225802</v>
      </c>
      <c r="L17" s="54">
        <v>10.8</v>
      </c>
      <c r="M17" s="55">
        <v>45110</v>
      </c>
      <c r="N17" s="54">
        <v>21.069999999999997</v>
      </c>
      <c r="O17" s="56">
        <v>2</v>
      </c>
      <c r="P17" s="54">
        <v>20.209999999999997</v>
      </c>
      <c r="Q17" s="55">
        <v>45113</v>
      </c>
      <c r="R17" s="54">
        <v>28.495141129032259</v>
      </c>
      <c r="S17" s="54">
        <v>202.40414972268096</v>
      </c>
    </row>
    <row r="18" spans="1:19" x14ac:dyDescent="0.2">
      <c r="A18" s="1" t="s">
        <v>30</v>
      </c>
      <c r="B18" s="54">
        <v>17.550322580645162</v>
      </c>
      <c r="C18" s="54">
        <v>31.65451612903226</v>
      </c>
      <c r="D18" s="54">
        <v>23.83409946236559</v>
      </c>
      <c r="E18" s="54">
        <v>38.14</v>
      </c>
      <c r="F18" s="55">
        <v>45150</v>
      </c>
      <c r="G18" s="54">
        <v>13.39</v>
      </c>
      <c r="H18" s="55">
        <v>45165</v>
      </c>
      <c r="I18" s="54">
        <v>55.915067204301081</v>
      </c>
      <c r="J18" s="54">
        <v>687.64899999999989</v>
      </c>
      <c r="K18" s="54">
        <v>2.0185107526881718</v>
      </c>
      <c r="L18" s="54">
        <v>13.13</v>
      </c>
      <c r="M18" s="55">
        <v>45139</v>
      </c>
      <c r="N18" s="54">
        <v>32.04</v>
      </c>
      <c r="O18" s="56">
        <v>6</v>
      </c>
      <c r="P18" s="54">
        <v>21.29</v>
      </c>
      <c r="Q18" s="55">
        <v>45162</v>
      </c>
      <c r="R18" s="54">
        <v>28.153743279569888</v>
      </c>
      <c r="S18" s="54">
        <v>168.01733620991374</v>
      </c>
    </row>
    <row r="19" spans="1:19" x14ac:dyDescent="0.2">
      <c r="A19" s="1" t="s">
        <v>31</v>
      </c>
      <c r="B19" s="54">
        <v>13.811333333333334</v>
      </c>
      <c r="C19" s="54">
        <v>25.531333333333336</v>
      </c>
      <c r="D19" s="54">
        <v>18.997659722222224</v>
      </c>
      <c r="E19" s="54">
        <v>33.28</v>
      </c>
      <c r="F19" s="55">
        <v>45180</v>
      </c>
      <c r="G19" s="54">
        <v>8.67</v>
      </c>
      <c r="H19" s="55">
        <v>45191</v>
      </c>
      <c r="I19" s="54">
        <v>58.422826388888893</v>
      </c>
      <c r="J19" s="54">
        <v>509.55799999999994</v>
      </c>
      <c r="K19" s="54">
        <v>2.1471555555555555</v>
      </c>
      <c r="L19" s="54">
        <v>12.79</v>
      </c>
      <c r="M19" s="55">
        <v>45181</v>
      </c>
      <c r="N19" s="54">
        <v>22.574999999999996</v>
      </c>
      <c r="O19" s="56">
        <v>6</v>
      </c>
      <c r="P19" s="54">
        <v>13.329999999999998</v>
      </c>
      <c r="Q19" s="55">
        <v>45181</v>
      </c>
      <c r="R19" s="54">
        <v>22.253513888888889</v>
      </c>
      <c r="S19" s="54">
        <v>115.9224569061934</v>
      </c>
    </row>
    <row r="20" spans="1:19" x14ac:dyDescent="0.2">
      <c r="A20" s="1" t="s">
        <v>32</v>
      </c>
      <c r="B20" s="54">
        <v>12.728387096774197</v>
      </c>
      <c r="C20" s="54">
        <v>23.855161290322577</v>
      </c>
      <c r="D20" s="54">
        <v>17.848380376344085</v>
      </c>
      <c r="E20" s="54">
        <v>29.23</v>
      </c>
      <c r="F20" s="55">
        <v>45203</v>
      </c>
      <c r="G20" s="54">
        <v>8.19</v>
      </c>
      <c r="H20" s="55">
        <v>45200</v>
      </c>
      <c r="I20" s="54">
        <v>64.438212365591383</v>
      </c>
      <c r="J20" s="54">
        <v>350.85899999999992</v>
      </c>
      <c r="K20" s="54">
        <v>2.0984509408602148</v>
      </c>
      <c r="L20" s="54">
        <v>15.5</v>
      </c>
      <c r="M20" s="55">
        <v>45219</v>
      </c>
      <c r="N20" s="54">
        <v>32.895000000000003</v>
      </c>
      <c r="O20" s="56">
        <v>5</v>
      </c>
      <c r="P20" s="54">
        <v>13.545</v>
      </c>
      <c r="Q20" s="55">
        <v>45229</v>
      </c>
      <c r="R20" s="54">
        <v>18.639415322580643</v>
      </c>
      <c r="S20" s="54">
        <v>84.586117174726908</v>
      </c>
    </row>
    <row r="21" spans="1:19" x14ac:dyDescent="0.2">
      <c r="A21" s="1" t="s">
        <v>34</v>
      </c>
      <c r="B21" s="54">
        <v>6.3317333333333332</v>
      </c>
      <c r="C21" s="54">
        <v>14.413300000000001</v>
      </c>
      <c r="D21" s="54">
        <v>10.029261805555555</v>
      </c>
      <c r="E21" s="54">
        <v>20.68</v>
      </c>
      <c r="F21" s="55">
        <v>45247</v>
      </c>
      <c r="G21" s="54">
        <v>1.5</v>
      </c>
      <c r="H21" s="55">
        <v>45257</v>
      </c>
      <c r="I21" s="54">
        <v>79.348097222222208</v>
      </c>
      <c r="J21" s="54">
        <v>204.24600000000007</v>
      </c>
      <c r="K21" s="54">
        <v>1.9978562500000003</v>
      </c>
      <c r="L21" s="54">
        <v>16.96</v>
      </c>
      <c r="M21" s="55">
        <v>45234</v>
      </c>
      <c r="N21" s="54">
        <v>34.185000000000002</v>
      </c>
      <c r="O21" s="56">
        <v>15</v>
      </c>
      <c r="P21" s="54">
        <v>13.329999999999998</v>
      </c>
      <c r="Q21" s="55">
        <v>45251</v>
      </c>
      <c r="R21" s="54">
        <v>11.622202777777778</v>
      </c>
      <c r="S21" s="54">
        <v>16.558774391230237</v>
      </c>
    </row>
    <row r="22" spans="1:19" ht="13.5" thickBot="1" x14ac:dyDescent="0.25">
      <c r="A22" s="11" t="s">
        <v>35</v>
      </c>
      <c r="B22" s="12">
        <v>4.4735483870967752</v>
      </c>
      <c r="C22" s="12">
        <v>10.52993548387097</v>
      </c>
      <c r="D22" s="12">
        <v>7.2535665322580654</v>
      </c>
      <c r="E22" s="12">
        <v>17.75</v>
      </c>
      <c r="F22" s="13">
        <v>45285</v>
      </c>
      <c r="G22" s="12">
        <v>-0.623</v>
      </c>
      <c r="H22" s="13">
        <v>45264</v>
      </c>
      <c r="I22" s="12">
        <v>88.406935483870996</v>
      </c>
      <c r="J22" s="12">
        <v>146.22400000000002</v>
      </c>
      <c r="K22" s="12">
        <v>2.0402977150537631</v>
      </c>
      <c r="L22" s="12">
        <v>13.17</v>
      </c>
      <c r="M22" s="13">
        <v>45291</v>
      </c>
      <c r="N22" s="12">
        <v>45.795000000000009</v>
      </c>
      <c r="O22" s="14">
        <v>16</v>
      </c>
      <c r="P22" s="12">
        <v>8.3849999999999998</v>
      </c>
      <c r="Q22" s="13">
        <v>45272</v>
      </c>
      <c r="R22" s="12">
        <v>8.2865954301075249</v>
      </c>
      <c r="S22" s="12">
        <v>3.729373416513087</v>
      </c>
    </row>
    <row r="23" spans="1:19" ht="13.5" thickTop="1" x14ac:dyDescent="0.2">
      <c r="A23" s="1" t="s">
        <v>36</v>
      </c>
      <c r="B23" s="54">
        <v>9.6257864567332305</v>
      </c>
      <c r="C23" s="54">
        <v>20.243163575268813</v>
      </c>
      <c r="D23" s="54">
        <v>14.49864177387353</v>
      </c>
      <c r="E23" s="54">
        <v>39.44</v>
      </c>
      <c r="F23" s="55">
        <v>44759</v>
      </c>
      <c r="G23" s="54">
        <v>-3.9350000000000001</v>
      </c>
      <c r="H23" s="55">
        <v>44584</v>
      </c>
      <c r="I23" s="54">
        <v>68.64311896761393</v>
      </c>
      <c r="J23" s="54">
        <v>5655.13</v>
      </c>
      <c r="K23" s="54">
        <v>2.47850031775367</v>
      </c>
      <c r="L23" s="54">
        <v>19.329999999999998</v>
      </c>
      <c r="M23" s="55">
        <v>44662</v>
      </c>
      <c r="N23" s="54">
        <v>372.38500000000005</v>
      </c>
      <c r="O23" s="56">
        <v>102</v>
      </c>
      <c r="P23" s="54">
        <v>21.714999999999996</v>
      </c>
      <c r="Q23" s="55">
        <v>44678</v>
      </c>
      <c r="R23" s="54">
        <v>16.385555030188598</v>
      </c>
      <c r="S23" s="54">
        <v>1146.2497677064109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-0.27900000000000003</v>
      </c>
      <c r="G28" s="3" t="s">
        <v>18</v>
      </c>
      <c r="H28" s="16">
        <v>44898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-0.22600000000000001</v>
      </c>
      <c r="G29" s="3" t="s">
        <v>18</v>
      </c>
      <c r="H29" s="16">
        <v>44656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241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8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9.42578125" style="53" customWidth="1"/>
    <col min="19" max="19" width="9" style="53" customWidth="1"/>
    <col min="20" max="20" width="6.5703125" style="53" customWidth="1"/>
    <col min="21" max="16384" width="11.42578125" style="53"/>
  </cols>
  <sheetData>
    <row r="1" spans="1:20" x14ac:dyDescent="0.2">
      <c r="B1" s="1" t="s">
        <v>99</v>
      </c>
      <c r="C1" s="63">
        <v>2023</v>
      </c>
    </row>
    <row r="2" spans="1:20" x14ac:dyDescent="0.2">
      <c r="B2" s="1" t="s">
        <v>0</v>
      </c>
    </row>
    <row r="3" spans="1:20" x14ac:dyDescent="0.2">
      <c r="B3" s="1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3" t="s">
        <v>101</v>
      </c>
    </row>
    <row r="7" spans="1:20" x14ac:dyDescent="0.2">
      <c r="B7" s="1"/>
      <c r="E7" s="64" t="s">
        <v>102</v>
      </c>
      <c r="F7" s="63" t="s">
        <v>103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104</v>
      </c>
      <c r="S9" s="4" t="s">
        <v>105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54">
        <v>1.9254838709677418</v>
      </c>
      <c r="C11" s="54">
        <v>8.5041935483870947</v>
      </c>
      <c r="D11" s="54">
        <v>4.9447741935483869</v>
      </c>
      <c r="E11" s="54">
        <v>19.649999999999999</v>
      </c>
      <c r="F11" s="55">
        <v>45658</v>
      </c>
      <c r="G11" s="54">
        <v>-1.161</v>
      </c>
      <c r="H11" s="55">
        <v>45679</v>
      </c>
      <c r="I11" s="54">
        <v>77.561870967741939</v>
      </c>
      <c r="J11" s="54">
        <v>206.78700000000003</v>
      </c>
      <c r="K11" s="54">
        <v>3.1175806451612891</v>
      </c>
      <c r="L11" s="54">
        <v>17.43</v>
      </c>
      <c r="M11" s="55">
        <v>45674</v>
      </c>
      <c r="N11" s="54">
        <v>47.515000000000001</v>
      </c>
      <c r="O11" s="56">
        <v>12</v>
      </c>
      <c r="P11" s="54">
        <v>21.5</v>
      </c>
      <c r="Q11" s="55">
        <v>45673</v>
      </c>
      <c r="R11" s="54">
        <v>6.1940000000000008</v>
      </c>
      <c r="S11" s="54">
        <v>6.6437096774193565</v>
      </c>
      <c r="T11" s="54">
        <v>32.23899999999999</v>
      </c>
    </row>
    <row r="12" spans="1:20" x14ac:dyDescent="0.2">
      <c r="A12" s="1" t="s">
        <v>24</v>
      </c>
      <c r="B12" s="54">
        <v>0.95896428571428594</v>
      </c>
      <c r="C12" s="54">
        <v>10.219464285714285</v>
      </c>
      <c r="D12" s="54">
        <v>5.2318928571428582</v>
      </c>
      <c r="E12" s="54">
        <v>17.47</v>
      </c>
      <c r="F12" s="55">
        <v>45341</v>
      </c>
      <c r="G12" s="54">
        <v>-3.5550000000000002</v>
      </c>
      <c r="H12" s="55">
        <v>45333</v>
      </c>
      <c r="I12" s="54">
        <v>70.616250000000008</v>
      </c>
      <c r="J12" s="54">
        <v>295.93600000000004</v>
      </c>
      <c r="K12" s="54">
        <v>2.9302500000000005</v>
      </c>
      <c r="L12" s="54">
        <v>17.34</v>
      </c>
      <c r="M12" s="55">
        <v>45348</v>
      </c>
      <c r="N12" s="54">
        <v>39.99</v>
      </c>
      <c r="O12" s="56">
        <v>7</v>
      </c>
      <c r="P12" s="54">
        <v>32.25</v>
      </c>
      <c r="Q12" s="55">
        <v>45345</v>
      </c>
      <c r="R12" s="54">
        <v>6.0266428571428561</v>
      </c>
      <c r="S12" s="54">
        <v>6.1881785714285718</v>
      </c>
      <c r="T12" s="54">
        <v>43.619000000000007</v>
      </c>
    </row>
    <row r="13" spans="1:20" x14ac:dyDescent="0.2">
      <c r="A13" s="1" t="s">
        <v>25</v>
      </c>
      <c r="B13" s="54">
        <v>6.0636774193548391</v>
      </c>
      <c r="C13" s="54">
        <v>17.183258064516131</v>
      </c>
      <c r="D13" s="54">
        <v>11.379580645161289</v>
      </c>
      <c r="E13" s="54">
        <v>24.79</v>
      </c>
      <c r="F13" s="55">
        <v>45364</v>
      </c>
      <c r="G13" s="54">
        <v>-1.1020000000000001</v>
      </c>
      <c r="H13" s="55">
        <v>45352</v>
      </c>
      <c r="I13" s="54">
        <v>61.942387096774212</v>
      </c>
      <c r="J13" s="54">
        <v>487.43599999999998</v>
      </c>
      <c r="K13" s="54">
        <v>2.6148387096774193</v>
      </c>
      <c r="L13" s="54">
        <v>17.36</v>
      </c>
      <c r="M13" s="55">
        <v>45364</v>
      </c>
      <c r="N13" s="54">
        <v>3.6549999999999998</v>
      </c>
      <c r="O13" s="56">
        <v>3</v>
      </c>
      <c r="P13" s="54">
        <v>2.58</v>
      </c>
      <c r="Q13" s="55">
        <v>45369</v>
      </c>
      <c r="R13" s="54">
        <v>10.490419354838711</v>
      </c>
      <c r="S13" s="54">
        <v>9.9953225806451638</v>
      </c>
      <c r="T13" s="54">
        <v>91.186000000000021</v>
      </c>
    </row>
    <row r="14" spans="1:20" x14ac:dyDescent="0.2">
      <c r="A14" s="1" t="s">
        <v>26</v>
      </c>
      <c r="B14" s="54">
        <v>8.1566666666666681</v>
      </c>
      <c r="C14" s="54">
        <v>20.622000000000003</v>
      </c>
      <c r="D14" s="54">
        <v>13.9162</v>
      </c>
      <c r="E14" s="54">
        <v>27.05</v>
      </c>
      <c r="F14" s="55">
        <v>45409</v>
      </c>
      <c r="G14" s="54">
        <v>0.755</v>
      </c>
      <c r="H14" s="55">
        <v>45387</v>
      </c>
      <c r="I14" s="54">
        <v>57.040766666666649</v>
      </c>
      <c r="J14" s="54">
        <v>641.99700000000007</v>
      </c>
      <c r="K14" s="54">
        <v>2.5991333333333335</v>
      </c>
      <c r="L14" s="54">
        <v>15.44</v>
      </c>
      <c r="M14" s="55">
        <v>45384</v>
      </c>
      <c r="N14" s="54">
        <v>23.004999999999999</v>
      </c>
      <c r="O14" s="56">
        <v>8</v>
      </c>
      <c r="P14" s="54">
        <v>9.4600000000000009</v>
      </c>
      <c r="Q14" s="55">
        <v>45405</v>
      </c>
      <c r="R14" s="54">
        <v>15.550599999999998</v>
      </c>
      <c r="S14" s="54">
        <v>14.764433333333335</v>
      </c>
      <c r="T14" s="54">
        <v>121.43</v>
      </c>
    </row>
    <row r="15" spans="1:20" x14ac:dyDescent="0.2">
      <c r="A15" s="1" t="s">
        <v>27</v>
      </c>
      <c r="B15" s="54">
        <v>10.558774193548386</v>
      </c>
      <c r="C15" s="54">
        <v>21.814193548387106</v>
      </c>
      <c r="D15" s="54">
        <v>15.422580645161291</v>
      </c>
      <c r="E15" s="54">
        <v>28.14</v>
      </c>
      <c r="F15" s="55">
        <v>45415</v>
      </c>
      <c r="G15" s="54">
        <v>6.9619999999999997</v>
      </c>
      <c r="H15" s="55">
        <v>45428</v>
      </c>
      <c r="I15" s="54">
        <v>58.777451612903235</v>
      </c>
      <c r="J15" s="54">
        <v>684.1880000000001</v>
      </c>
      <c r="K15" s="54">
        <v>2.8895483870967733</v>
      </c>
      <c r="L15" s="54">
        <v>13.63</v>
      </c>
      <c r="M15" s="55">
        <v>45428</v>
      </c>
      <c r="N15" s="54">
        <v>21.285</v>
      </c>
      <c r="O15" s="56">
        <v>6</v>
      </c>
      <c r="P15" s="54">
        <v>11.18</v>
      </c>
      <c r="Q15" s="55">
        <v>45443</v>
      </c>
      <c r="R15" s="54">
        <v>19.414064516129034</v>
      </c>
      <c r="S15" s="54">
        <v>18.453645161290318</v>
      </c>
      <c r="T15" s="54">
        <v>142.20100000000002</v>
      </c>
    </row>
    <row r="16" spans="1:20" x14ac:dyDescent="0.2">
      <c r="A16" s="1" t="s">
        <v>28</v>
      </c>
      <c r="B16" s="54">
        <v>15.302000000000001</v>
      </c>
      <c r="C16" s="54">
        <v>26.314666666666668</v>
      </c>
      <c r="D16" s="54">
        <v>20.084500000000002</v>
      </c>
      <c r="E16" s="54">
        <v>35.47</v>
      </c>
      <c r="F16" s="55">
        <v>45468</v>
      </c>
      <c r="G16" s="54">
        <v>12.98</v>
      </c>
      <c r="H16" s="55">
        <v>45445</v>
      </c>
      <c r="I16" s="54">
        <v>70.448300000000017</v>
      </c>
      <c r="J16" s="54">
        <v>658.85800000000017</v>
      </c>
      <c r="K16" s="54">
        <v>2.3282333333333329</v>
      </c>
      <c r="L16" s="54">
        <v>14.19</v>
      </c>
      <c r="M16" s="55">
        <v>45462</v>
      </c>
      <c r="N16" s="54">
        <v>75.89</v>
      </c>
      <c r="O16" s="56">
        <v>15</v>
      </c>
      <c r="P16" s="54">
        <v>17.844999999999999</v>
      </c>
      <c r="Q16" s="55">
        <v>45446</v>
      </c>
      <c r="R16" s="54">
        <v>22.600066666666667</v>
      </c>
      <c r="S16" s="54">
        <v>21.480533333333344</v>
      </c>
      <c r="T16" s="54">
        <v>142.52099999999999</v>
      </c>
    </row>
    <row r="17" spans="1:20" x14ac:dyDescent="0.2">
      <c r="A17" s="1" t="s">
        <v>29</v>
      </c>
      <c r="B17" s="54">
        <v>16.103870967741933</v>
      </c>
      <c r="C17" s="54">
        <v>30.347419354838706</v>
      </c>
      <c r="D17" s="54">
        <v>22.266806451612901</v>
      </c>
      <c r="E17" s="54">
        <v>37.11</v>
      </c>
      <c r="F17" s="55">
        <v>45484</v>
      </c>
      <c r="G17" s="54">
        <v>13.8</v>
      </c>
      <c r="H17" s="55">
        <v>45495</v>
      </c>
      <c r="I17" s="54">
        <v>62.494774193548373</v>
      </c>
      <c r="J17" s="54">
        <v>819.21199999999988</v>
      </c>
      <c r="K17" s="54">
        <v>2.1385161290322579</v>
      </c>
      <c r="L17" s="54">
        <v>12.42</v>
      </c>
      <c r="M17" s="55">
        <v>45480</v>
      </c>
      <c r="N17" s="54">
        <v>31.389999999999997</v>
      </c>
      <c r="O17" s="56">
        <v>5</v>
      </c>
      <c r="P17" s="54">
        <v>16.77</v>
      </c>
      <c r="Q17" s="55">
        <v>45479</v>
      </c>
      <c r="R17" s="54">
        <v>26.807451612903225</v>
      </c>
      <c r="S17" s="54">
        <v>25.382322580645159</v>
      </c>
      <c r="T17" s="54">
        <v>183.553</v>
      </c>
    </row>
    <row r="18" spans="1:20" x14ac:dyDescent="0.2">
      <c r="A18" s="1" t="s">
        <v>30</v>
      </c>
      <c r="B18" s="54">
        <v>17.2458064516129</v>
      </c>
      <c r="C18" s="54">
        <v>31.690322580645162</v>
      </c>
      <c r="D18" s="54">
        <v>23.75616129032257</v>
      </c>
      <c r="E18" s="54">
        <v>41.29</v>
      </c>
      <c r="F18" s="55">
        <v>45528</v>
      </c>
      <c r="G18" s="54">
        <v>11.96</v>
      </c>
      <c r="H18" s="55">
        <v>45511</v>
      </c>
      <c r="I18" s="54">
        <v>53.55899999999999</v>
      </c>
      <c r="J18" s="54">
        <v>739.41899999999998</v>
      </c>
      <c r="K18" s="54">
        <v>2.3670000000000004</v>
      </c>
      <c r="L18" s="54">
        <v>17.98</v>
      </c>
      <c r="M18" s="55">
        <v>45528</v>
      </c>
      <c r="N18" s="54">
        <v>3.01</v>
      </c>
      <c r="O18" s="56">
        <v>4</v>
      </c>
      <c r="P18" s="54">
        <v>1.72</v>
      </c>
      <c r="Q18" s="55">
        <v>45533</v>
      </c>
      <c r="R18" s="54">
        <v>28.596870967741939</v>
      </c>
      <c r="S18" s="54">
        <v>27.321741935483871</v>
      </c>
      <c r="T18" s="54">
        <v>182.02099999999999</v>
      </c>
    </row>
    <row r="19" spans="1:20" x14ac:dyDescent="0.2">
      <c r="A19" s="1" t="s">
        <v>31</v>
      </c>
      <c r="B19" s="54">
        <v>14.844999999999999</v>
      </c>
      <c r="C19" s="54">
        <v>25.371666666666663</v>
      </c>
      <c r="D19" s="54">
        <v>19.810199999999998</v>
      </c>
      <c r="E19" s="54">
        <v>31.23</v>
      </c>
      <c r="F19" s="55">
        <v>45536</v>
      </c>
      <c r="G19" s="54">
        <v>9.56</v>
      </c>
      <c r="H19" s="55">
        <v>45558</v>
      </c>
      <c r="I19" s="54">
        <v>71.686500000000009</v>
      </c>
      <c r="J19" s="54">
        <v>499.09199999999998</v>
      </c>
      <c r="K19" s="54">
        <v>1.9327333333333339</v>
      </c>
      <c r="L19" s="54">
        <v>20.059999999999999</v>
      </c>
      <c r="M19" s="55">
        <v>45545</v>
      </c>
      <c r="N19" s="54">
        <v>183.16499999999999</v>
      </c>
      <c r="O19" s="56">
        <v>13</v>
      </c>
      <c r="P19" s="54">
        <v>84.49</v>
      </c>
      <c r="Q19" s="55">
        <v>45537</v>
      </c>
      <c r="R19" s="54">
        <v>21.166666666666668</v>
      </c>
      <c r="S19" s="54">
        <v>20.960566666666672</v>
      </c>
      <c r="T19" s="54">
        <v>100.33999999999999</v>
      </c>
    </row>
    <row r="20" spans="1:20" x14ac:dyDescent="0.2">
      <c r="A20" s="1" t="s">
        <v>32</v>
      </c>
      <c r="B20" s="54">
        <v>11.861645161290321</v>
      </c>
      <c r="C20" s="54">
        <v>22.288387096774194</v>
      </c>
      <c r="D20" s="54">
        <v>16.750645161290322</v>
      </c>
      <c r="E20" s="54">
        <v>29.45</v>
      </c>
      <c r="F20" s="55">
        <v>45567</v>
      </c>
      <c r="G20" s="54">
        <v>5.54</v>
      </c>
      <c r="H20" s="55">
        <v>45586</v>
      </c>
      <c r="I20" s="54">
        <v>69.003806451612888</v>
      </c>
      <c r="J20" s="54">
        <v>355.16</v>
      </c>
      <c r="K20" s="54">
        <v>1.5551612903225807</v>
      </c>
      <c r="L20" s="54">
        <v>13.39</v>
      </c>
      <c r="M20" s="55">
        <v>45591</v>
      </c>
      <c r="N20" s="54">
        <v>60.845000000000013</v>
      </c>
      <c r="O20" s="56">
        <v>12</v>
      </c>
      <c r="P20" s="54">
        <v>20.64</v>
      </c>
      <c r="Q20" s="55">
        <v>45588</v>
      </c>
      <c r="R20" s="54">
        <v>18.019935483870967</v>
      </c>
      <c r="S20" s="54">
        <v>18.062516129032254</v>
      </c>
      <c r="T20" s="54">
        <v>67.846000000000004</v>
      </c>
    </row>
    <row r="21" spans="1:20" x14ac:dyDescent="0.2">
      <c r="A21" s="1" t="s">
        <v>34</v>
      </c>
      <c r="B21" s="54">
        <v>7.3594000000000017</v>
      </c>
      <c r="C21" s="54">
        <v>15.080666666666664</v>
      </c>
      <c r="D21" s="54">
        <v>10.863133333333334</v>
      </c>
      <c r="E21" s="54">
        <v>20.49</v>
      </c>
      <c r="F21" s="55">
        <v>45609</v>
      </c>
      <c r="G21" s="54">
        <v>0.21199999999999999</v>
      </c>
      <c r="H21" s="55">
        <v>45622</v>
      </c>
      <c r="I21" s="54">
        <v>76.931633333333323</v>
      </c>
      <c r="J21" s="54">
        <v>242.83099999999996</v>
      </c>
      <c r="K21" s="54">
        <v>2.1634666666666669</v>
      </c>
      <c r="L21" s="54">
        <v>19.12</v>
      </c>
      <c r="M21" s="55">
        <v>45600</v>
      </c>
      <c r="N21" s="54">
        <v>57.190000000000005</v>
      </c>
      <c r="O21" s="56">
        <v>15</v>
      </c>
      <c r="P21" s="54">
        <v>14.835000000000001</v>
      </c>
      <c r="Q21" s="55">
        <v>45626</v>
      </c>
      <c r="R21" s="54">
        <v>12.144299999999998</v>
      </c>
      <c r="S21" s="54">
        <v>12.453100000000001</v>
      </c>
      <c r="T21" s="54">
        <v>37.148000000000003</v>
      </c>
    </row>
    <row r="22" spans="1:20" ht="13.5" thickBot="1" x14ac:dyDescent="0.25">
      <c r="A22" s="11" t="s">
        <v>35</v>
      </c>
      <c r="B22" s="12">
        <v>3.8315161290322597</v>
      </c>
      <c r="C22" s="12">
        <v>10.416483870967744</v>
      </c>
      <c r="D22" s="12">
        <v>6.9344838709677434</v>
      </c>
      <c r="E22" s="12">
        <v>15.91</v>
      </c>
      <c r="F22" s="13">
        <v>45637</v>
      </c>
      <c r="G22" s="12">
        <v>-2.1150000000000002</v>
      </c>
      <c r="H22" s="13">
        <v>45653</v>
      </c>
      <c r="I22" s="12">
        <v>78.223354838709668</v>
      </c>
      <c r="J22" s="12">
        <v>201.35299999999998</v>
      </c>
      <c r="K22" s="12">
        <v>2.4073548387096775</v>
      </c>
      <c r="L22" s="12">
        <v>14.96</v>
      </c>
      <c r="M22" s="13">
        <v>45640</v>
      </c>
      <c r="N22" s="12">
        <v>19.565000000000001</v>
      </c>
      <c r="O22" s="14">
        <v>10</v>
      </c>
      <c r="P22" s="12">
        <v>6.2350000000000003</v>
      </c>
      <c r="Q22" s="13">
        <v>45630</v>
      </c>
      <c r="R22" s="12">
        <v>8.4271290322580654</v>
      </c>
      <c r="S22" s="12">
        <v>8.9055806451612938</v>
      </c>
      <c r="T22" s="12">
        <v>26.752000000000002</v>
      </c>
    </row>
    <row r="23" spans="1:20" ht="13.5" thickTop="1" x14ac:dyDescent="0.2">
      <c r="A23" s="1" t="s">
        <v>36</v>
      </c>
      <c r="B23" s="54">
        <v>9.5177337621607787</v>
      </c>
      <c r="C23" s="54">
        <v>19.987726862519203</v>
      </c>
      <c r="D23" s="54">
        <v>14.280079870711724</v>
      </c>
      <c r="E23" s="54">
        <v>41.29</v>
      </c>
      <c r="F23" s="55">
        <v>45162</v>
      </c>
      <c r="G23" s="54">
        <v>-3.5550000000000002</v>
      </c>
      <c r="H23" s="55">
        <v>44968</v>
      </c>
      <c r="I23" s="54">
        <v>67.3571745967742</v>
      </c>
      <c r="J23" s="54">
        <v>5832.2690000000002</v>
      </c>
      <c r="K23" s="54">
        <v>2.4203180555555561</v>
      </c>
      <c r="L23" s="54">
        <v>20.059999999999999</v>
      </c>
      <c r="M23" s="55">
        <v>45179</v>
      </c>
      <c r="N23" s="54">
        <v>566.50500000000011</v>
      </c>
      <c r="O23" s="56">
        <v>110</v>
      </c>
      <c r="P23" s="54">
        <v>84.49</v>
      </c>
      <c r="Q23" s="55">
        <v>45171</v>
      </c>
      <c r="R23" s="54">
        <v>16.286512263184843</v>
      </c>
      <c r="S23" s="54">
        <v>15.884304217869945</v>
      </c>
      <c r="T23" s="54">
        <v>1170.8559999999998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-0.33600000000000002</v>
      </c>
      <c r="G28" s="3" t="s">
        <v>18</v>
      </c>
      <c r="H28" s="16">
        <v>45279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-0.81599999999999995</v>
      </c>
      <c r="G29" s="3" t="s">
        <v>18</v>
      </c>
      <c r="H29" s="16">
        <v>44990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288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12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7">
        <v>2024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8" t="s">
        <v>101</v>
      </c>
    </row>
    <row r="7" spans="1:20" x14ac:dyDescent="0.2">
      <c r="B7" s="1"/>
      <c r="E7" s="64" t="s">
        <v>102</v>
      </c>
      <c r="F7" s="68" t="s">
        <v>103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104</v>
      </c>
      <c r="S9" s="4" t="s">
        <v>105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7">
        <v>3.4</v>
      </c>
      <c r="C11" s="67">
        <v>10.6</v>
      </c>
      <c r="D11" s="67">
        <v>6.5</v>
      </c>
      <c r="E11" s="67">
        <v>19.7</v>
      </c>
      <c r="F11" s="67" t="s">
        <v>106</v>
      </c>
      <c r="G11" s="67">
        <v>-2.9</v>
      </c>
      <c r="H11" s="67" t="s">
        <v>107</v>
      </c>
      <c r="I11" s="67">
        <v>78.400000000000006</v>
      </c>
      <c r="J11" s="67">
        <v>194.4</v>
      </c>
      <c r="K11" s="67">
        <v>2.2000000000000002</v>
      </c>
      <c r="L11" s="67">
        <v>13.9</v>
      </c>
      <c r="M11" s="67" t="s">
        <v>108</v>
      </c>
      <c r="N11" s="67">
        <v>17.2</v>
      </c>
      <c r="O11" s="67">
        <v>12</v>
      </c>
      <c r="P11" s="67">
        <v>6.2</v>
      </c>
      <c r="Q11" s="67" t="s">
        <v>109</v>
      </c>
      <c r="R11" s="67">
        <v>7.1</v>
      </c>
      <c r="S11" s="67">
        <v>7.4</v>
      </c>
      <c r="T11" s="67">
        <v>30.1</v>
      </c>
    </row>
    <row r="12" spans="1:20" x14ac:dyDescent="0.2">
      <c r="A12" s="1" t="s">
        <v>24</v>
      </c>
      <c r="B12" s="67">
        <v>4.5999999999999996</v>
      </c>
      <c r="C12" s="67">
        <v>13.7</v>
      </c>
      <c r="D12" s="67">
        <v>8.8000000000000007</v>
      </c>
      <c r="E12" s="67">
        <v>18.899999999999999</v>
      </c>
      <c r="F12" s="67" t="s">
        <v>110</v>
      </c>
      <c r="G12" s="67">
        <v>1.4</v>
      </c>
      <c r="H12" s="67" t="s">
        <v>111</v>
      </c>
      <c r="I12" s="67">
        <v>72</v>
      </c>
      <c r="J12" s="67">
        <v>290</v>
      </c>
      <c r="K12" s="67">
        <v>3</v>
      </c>
      <c r="L12" s="67">
        <v>19.7</v>
      </c>
      <c r="M12" s="67" t="s">
        <v>112</v>
      </c>
      <c r="N12" s="67">
        <v>44.7</v>
      </c>
      <c r="O12" s="67">
        <v>13</v>
      </c>
      <c r="P12" s="67">
        <v>9.6999999999999993</v>
      </c>
      <c r="Q12" s="67" t="s">
        <v>110</v>
      </c>
      <c r="R12" s="67">
        <v>8.8000000000000007</v>
      </c>
      <c r="S12" s="67">
        <v>8.8000000000000007</v>
      </c>
      <c r="T12" s="67">
        <v>51.6</v>
      </c>
    </row>
    <row r="13" spans="1:20" x14ac:dyDescent="0.2">
      <c r="A13" s="1" t="s">
        <v>25</v>
      </c>
      <c r="B13" s="67">
        <v>5.3</v>
      </c>
      <c r="C13" s="67">
        <v>15.5</v>
      </c>
      <c r="D13" s="67">
        <v>10.1</v>
      </c>
      <c r="E13" s="67">
        <v>22.8</v>
      </c>
      <c r="F13" s="67" t="s">
        <v>113</v>
      </c>
      <c r="G13" s="67">
        <v>0.1</v>
      </c>
      <c r="H13" s="67" t="s">
        <v>114</v>
      </c>
      <c r="I13" s="67">
        <v>70.3</v>
      </c>
      <c r="J13" s="67">
        <v>454.7</v>
      </c>
      <c r="K13" s="67">
        <v>2.8</v>
      </c>
      <c r="L13" s="67">
        <v>16.600000000000001</v>
      </c>
      <c r="M13" s="67" t="s">
        <v>114</v>
      </c>
      <c r="N13" s="67">
        <v>32.9</v>
      </c>
      <c r="O13" s="67">
        <v>16</v>
      </c>
      <c r="P13" s="67">
        <v>5.2</v>
      </c>
      <c r="Q13" s="67" t="s">
        <v>115</v>
      </c>
      <c r="R13" s="67">
        <v>10.8</v>
      </c>
      <c r="S13" s="67">
        <v>10.4</v>
      </c>
      <c r="T13" s="67">
        <v>77.3</v>
      </c>
    </row>
    <row r="14" spans="1:20" x14ac:dyDescent="0.2">
      <c r="A14" s="1" t="s">
        <v>26</v>
      </c>
      <c r="B14" s="67">
        <v>6.9</v>
      </c>
      <c r="C14" s="67">
        <v>18.7</v>
      </c>
      <c r="D14" s="67">
        <v>12.5</v>
      </c>
      <c r="E14" s="67">
        <v>27.7</v>
      </c>
      <c r="F14" s="67" t="s">
        <v>116</v>
      </c>
      <c r="G14" s="67">
        <v>3.1</v>
      </c>
      <c r="H14" s="67" t="s">
        <v>117</v>
      </c>
      <c r="I14" s="67">
        <v>57.7</v>
      </c>
      <c r="J14" s="67">
        <v>612.79999999999995</v>
      </c>
      <c r="K14" s="67">
        <v>2.9</v>
      </c>
      <c r="L14" s="67">
        <v>17.5</v>
      </c>
      <c r="M14" s="67" t="s">
        <v>118</v>
      </c>
      <c r="N14" s="67">
        <v>12.9</v>
      </c>
      <c r="O14" s="67">
        <v>7</v>
      </c>
      <c r="P14" s="67">
        <v>4.7</v>
      </c>
      <c r="Q14" s="67" t="s">
        <v>119</v>
      </c>
      <c r="R14" s="67">
        <v>14.2</v>
      </c>
      <c r="S14" s="67">
        <v>13.6</v>
      </c>
      <c r="T14" s="67">
        <v>116.3</v>
      </c>
    </row>
    <row r="15" spans="1:20" ht="12.75" customHeight="1" x14ac:dyDescent="0.2">
      <c r="A15" s="1" t="s">
        <v>27</v>
      </c>
      <c r="B15" s="67">
        <v>9.3000000000000007</v>
      </c>
      <c r="C15" s="67">
        <v>20.9</v>
      </c>
      <c r="D15" s="67">
        <v>14.5</v>
      </c>
      <c r="E15" s="67">
        <v>28.3</v>
      </c>
      <c r="F15" s="67" t="s">
        <v>120</v>
      </c>
      <c r="G15" s="67">
        <v>3.3</v>
      </c>
      <c r="H15" s="67" t="s">
        <v>121</v>
      </c>
      <c r="I15" s="67">
        <v>66.3</v>
      </c>
      <c r="J15" s="67">
        <v>683.1</v>
      </c>
      <c r="K15" s="67">
        <v>2.1</v>
      </c>
      <c r="L15" s="67">
        <v>13.6</v>
      </c>
      <c r="M15" s="67" t="s">
        <v>122</v>
      </c>
      <c r="N15" s="67">
        <v>88.2</v>
      </c>
      <c r="O15" s="67">
        <v>15</v>
      </c>
      <c r="P15" s="67">
        <v>18.7</v>
      </c>
      <c r="Q15" s="67" t="s">
        <v>123</v>
      </c>
      <c r="R15" s="67">
        <v>18</v>
      </c>
      <c r="S15" s="67">
        <v>17</v>
      </c>
      <c r="T15" s="67">
        <v>127.3</v>
      </c>
    </row>
    <row r="16" spans="1:20" x14ac:dyDescent="0.2">
      <c r="A16" s="1" t="s">
        <v>28</v>
      </c>
      <c r="B16" s="67">
        <v>13.5</v>
      </c>
      <c r="C16" s="67">
        <v>26</v>
      </c>
      <c r="D16" s="67">
        <v>19</v>
      </c>
      <c r="E16" s="67">
        <v>32.9</v>
      </c>
      <c r="F16" s="67" t="s">
        <v>124</v>
      </c>
      <c r="G16" s="67">
        <v>7.1</v>
      </c>
      <c r="H16" s="67" t="s">
        <v>125</v>
      </c>
      <c r="I16" s="67">
        <v>63.4</v>
      </c>
      <c r="J16" s="67">
        <v>699.7</v>
      </c>
      <c r="K16" s="67">
        <v>2.2000000000000002</v>
      </c>
      <c r="L16" s="67">
        <v>16.7</v>
      </c>
      <c r="M16" s="67" t="s">
        <v>126</v>
      </c>
      <c r="N16" s="67">
        <v>48.2</v>
      </c>
      <c r="O16" s="67">
        <v>8</v>
      </c>
      <c r="P16" s="67">
        <v>15.7</v>
      </c>
      <c r="Q16" s="67" t="s">
        <v>127</v>
      </c>
      <c r="R16" s="67">
        <v>22.1</v>
      </c>
      <c r="S16" s="67">
        <v>20.8</v>
      </c>
      <c r="T16" s="67">
        <v>150.19999999999999</v>
      </c>
    </row>
    <row r="17" spans="1:20" x14ac:dyDescent="0.2">
      <c r="A17" s="1" t="s">
        <v>29</v>
      </c>
      <c r="B17" s="67">
        <v>16.3</v>
      </c>
      <c r="C17" s="67">
        <v>31.5</v>
      </c>
      <c r="D17" s="67">
        <v>23.2</v>
      </c>
      <c r="E17" s="67">
        <v>37.6</v>
      </c>
      <c r="F17" s="67" t="s">
        <v>128</v>
      </c>
      <c r="G17" s="67">
        <v>11</v>
      </c>
      <c r="H17" s="67" t="s">
        <v>129</v>
      </c>
      <c r="I17" s="67">
        <v>56.7</v>
      </c>
      <c r="J17" s="67">
        <v>799.4</v>
      </c>
      <c r="K17" s="67">
        <v>2.2000000000000002</v>
      </c>
      <c r="L17" s="67">
        <v>17.2</v>
      </c>
      <c r="M17" s="67" t="s">
        <v>130</v>
      </c>
      <c r="N17" s="67">
        <v>9</v>
      </c>
      <c r="O17" s="67">
        <v>6</v>
      </c>
      <c r="P17" s="67">
        <v>3.9</v>
      </c>
      <c r="Q17" s="67" t="s">
        <v>131</v>
      </c>
      <c r="R17" s="67">
        <v>26.5</v>
      </c>
      <c r="S17" s="67">
        <v>24.8</v>
      </c>
      <c r="T17" s="67">
        <v>190.9</v>
      </c>
    </row>
    <row r="18" spans="1:20" x14ac:dyDescent="0.2">
      <c r="A18" s="1" t="s">
        <v>30</v>
      </c>
      <c r="B18" s="67">
        <v>17</v>
      </c>
      <c r="C18" s="67">
        <v>31</v>
      </c>
      <c r="D18" s="67">
        <v>23.1</v>
      </c>
      <c r="E18" s="67">
        <v>39</v>
      </c>
      <c r="F18" s="67" t="s">
        <v>132</v>
      </c>
      <c r="G18" s="67">
        <v>12.8</v>
      </c>
      <c r="H18" s="67" t="s">
        <v>133</v>
      </c>
      <c r="I18" s="67">
        <v>60.6</v>
      </c>
      <c r="J18" s="67">
        <v>698.4</v>
      </c>
      <c r="K18" s="67">
        <v>2.2999999999999998</v>
      </c>
      <c r="L18" s="67">
        <v>10.9</v>
      </c>
      <c r="M18" s="67" t="s">
        <v>134</v>
      </c>
      <c r="N18" s="67">
        <v>43.6</v>
      </c>
      <c r="O18" s="67">
        <v>8</v>
      </c>
      <c r="P18" s="67">
        <v>12.9</v>
      </c>
      <c r="Q18" s="67" t="s">
        <v>135</v>
      </c>
      <c r="R18" s="67">
        <v>26.9</v>
      </c>
      <c r="S18" s="67">
        <v>25.8</v>
      </c>
      <c r="T18" s="67">
        <v>170.9</v>
      </c>
    </row>
    <row r="19" spans="1:20" x14ac:dyDescent="0.2">
      <c r="A19" s="1" t="s">
        <v>31</v>
      </c>
      <c r="B19" s="67">
        <v>12.2</v>
      </c>
      <c r="C19" s="67">
        <v>21.7</v>
      </c>
      <c r="D19" s="67">
        <v>16.5</v>
      </c>
      <c r="E19" s="67">
        <v>27.3</v>
      </c>
      <c r="F19" s="67" t="s">
        <v>136</v>
      </c>
      <c r="G19" s="67">
        <v>5.9</v>
      </c>
      <c r="H19" s="67" t="s">
        <v>137</v>
      </c>
      <c r="I19" s="67">
        <v>70.7</v>
      </c>
      <c r="J19" s="67">
        <v>463.7</v>
      </c>
      <c r="K19" s="67">
        <v>2.2000000000000002</v>
      </c>
      <c r="L19" s="67">
        <v>12.3</v>
      </c>
      <c r="M19" s="67" t="s">
        <v>138</v>
      </c>
      <c r="N19" s="67">
        <v>61.7</v>
      </c>
      <c r="O19" s="67">
        <v>13</v>
      </c>
      <c r="P19" s="67">
        <v>28.6</v>
      </c>
      <c r="Q19" s="67" t="s">
        <v>136</v>
      </c>
      <c r="R19" s="67">
        <v>19.2</v>
      </c>
      <c r="S19" s="67">
        <v>19.100000000000001</v>
      </c>
      <c r="T19" s="67">
        <v>90</v>
      </c>
    </row>
    <row r="20" spans="1:20" x14ac:dyDescent="0.2">
      <c r="A20" s="1" t="s">
        <v>32</v>
      </c>
      <c r="B20" s="67">
        <v>10.8</v>
      </c>
      <c r="C20" s="67">
        <v>18.7</v>
      </c>
      <c r="D20" s="67">
        <v>14.5</v>
      </c>
      <c r="E20" s="67">
        <v>26.2</v>
      </c>
      <c r="F20" s="67" t="s">
        <v>139</v>
      </c>
      <c r="G20" s="67">
        <v>6.9</v>
      </c>
      <c r="H20" s="67" t="s">
        <v>140</v>
      </c>
      <c r="I20" s="67">
        <v>81.900000000000006</v>
      </c>
      <c r="J20" s="67">
        <v>285</v>
      </c>
      <c r="K20" s="67">
        <v>2.1</v>
      </c>
      <c r="L20" s="67">
        <v>18.899999999999999</v>
      </c>
      <c r="M20" s="67" t="s">
        <v>141</v>
      </c>
      <c r="N20" s="67">
        <v>87.1</v>
      </c>
      <c r="O20" s="67">
        <v>16</v>
      </c>
      <c r="P20" s="67">
        <v>20</v>
      </c>
      <c r="Q20" s="67" t="s">
        <v>142</v>
      </c>
      <c r="R20" s="67">
        <v>16</v>
      </c>
      <c r="S20" s="67">
        <v>16</v>
      </c>
      <c r="T20" s="67">
        <v>53.3</v>
      </c>
    </row>
    <row r="21" spans="1:20" x14ac:dyDescent="0.2">
      <c r="A21" s="1" t="s">
        <v>34</v>
      </c>
      <c r="B21" s="67">
        <v>7.4</v>
      </c>
      <c r="C21" s="67">
        <v>14.7</v>
      </c>
      <c r="D21" s="67">
        <v>10.8</v>
      </c>
      <c r="E21" s="67">
        <v>18.399999999999999</v>
      </c>
      <c r="F21" s="67" t="s">
        <v>143</v>
      </c>
      <c r="G21" s="67">
        <v>1.5</v>
      </c>
      <c r="H21" s="67" t="s">
        <v>144</v>
      </c>
      <c r="I21" s="67">
        <v>85</v>
      </c>
      <c r="J21" s="67">
        <v>216.8</v>
      </c>
      <c r="K21" s="67">
        <v>2.2999999999999998</v>
      </c>
      <c r="L21" s="67">
        <v>18.600000000000001</v>
      </c>
      <c r="M21" s="67" t="s">
        <v>145</v>
      </c>
      <c r="N21" s="67">
        <v>19.100000000000001</v>
      </c>
      <c r="O21" s="67">
        <v>14</v>
      </c>
      <c r="P21" s="67">
        <v>7.7</v>
      </c>
      <c r="Q21" s="67" t="s">
        <v>146</v>
      </c>
      <c r="R21" s="67">
        <v>12.5</v>
      </c>
      <c r="S21" s="67">
        <v>12.7</v>
      </c>
      <c r="T21" s="67">
        <v>30.5</v>
      </c>
    </row>
    <row r="22" spans="1:20" ht="13.5" thickBot="1" x14ac:dyDescent="0.25">
      <c r="A22" s="11" t="s">
        <v>35</v>
      </c>
      <c r="B22" s="67">
        <v>3.3</v>
      </c>
      <c r="C22" s="67">
        <v>9.3000000000000007</v>
      </c>
      <c r="D22" s="67">
        <v>6.1</v>
      </c>
      <c r="E22" s="67">
        <v>16.100000000000001</v>
      </c>
      <c r="F22" s="67" t="s">
        <v>147</v>
      </c>
      <c r="G22" s="67">
        <v>-1.7</v>
      </c>
      <c r="H22" s="67" t="s">
        <v>148</v>
      </c>
      <c r="I22" s="67">
        <v>87.1</v>
      </c>
      <c r="J22" s="67">
        <v>161.19999999999999</v>
      </c>
      <c r="K22" s="67">
        <v>2.8</v>
      </c>
      <c r="L22" s="67">
        <v>18.7</v>
      </c>
      <c r="M22" s="67" t="s">
        <v>149</v>
      </c>
      <c r="N22" s="67">
        <v>41.3</v>
      </c>
      <c r="O22" s="67">
        <v>18</v>
      </c>
      <c r="P22" s="67">
        <v>14.2</v>
      </c>
      <c r="Q22" s="67" t="s">
        <v>150</v>
      </c>
      <c r="R22" s="67">
        <v>8.3000000000000007</v>
      </c>
      <c r="S22" s="67">
        <v>8.6</v>
      </c>
      <c r="T22" s="67">
        <v>23</v>
      </c>
    </row>
    <row r="23" spans="1:20" ht="13.5" thickTop="1" x14ac:dyDescent="0.2">
      <c r="A23" s="69" t="s">
        <v>36</v>
      </c>
      <c r="B23" s="70">
        <v>9.1999999999999993</v>
      </c>
      <c r="C23" s="70">
        <v>19.399999999999999</v>
      </c>
      <c r="D23" s="70">
        <v>13.8</v>
      </c>
      <c r="E23" s="70">
        <v>39</v>
      </c>
      <c r="F23" s="70" t="s">
        <v>132</v>
      </c>
      <c r="G23" s="70">
        <v>-2.9</v>
      </c>
      <c r="H23" s="70" t="s">
        <v>107</v>
      </c>
      <c r="I23" s="70">
        <v>70.8</v>
      </c>
      <c r="J23" s="70">
        <v>5559.2</v>
      </c>
      <c r="K23" s="70">
        <v>2.4</v>
      </c>
      <c r="L23" s="70">
        <v>19.7</v>
      </c>
      <c r="M23" s="70" t="s">
        <v>112</v>
      </c>
      <c r="N23" s="70">
        <v>505.9</v>
      </c>
      <c r="O23" s="70">
        <v>146</v>
      </c>
      <c r="P23" s="70">
        <v>28.6</v>
      </c>
      <c r="Q23" s="70" t="s">
        <v>136</v>
      </c>
      <c r="R23" s="70">
        <v>15.9</v>
      </c>
      <c r="S23" s="70">
        <v>15.4</v>
      </c>
      <c r="T23" s="70">
        <v>1111.4000000000001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-0.26700000000000002</v>
      </c>
      <c r="G28" s="3" t="s">
        <v>18</v>
      </c>
      <c r="H28" s="16">
        <v>45638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-0.19900000000000001</v>
      </c>
      <c r="G29" s="3" t="s">
        <v>18</v>
      </c>
      <c r="H29" s="16">
        <v>45313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324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4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7.85546875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5.710937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1" width="5.140625" customWidth="1"/>
    <col min="22" max="22" width="6.85546875" customWidth="1"/>
    <col min="23" max="23" width="7.42578125" customWidth="1"/>
    <col min="24" max="24" width="5.7109375" bestFit="1" customWidth="1"/>
    <col min="25" max="25" width="8.85546875" customWidth="1"/>
  </cols>
  <sheetData>
    <row r="1" spans="1:26" x14ac:dyDescent="0.2">
      <c r="A1" s="3"/>
      <c r="B1" s="1" t="s">
        <v>54</v>
      </c>
      <c r="C1" s="1">
        <v>2009</v>
      </c>
      <c r="D1" s="25" t="s">
        <v>55</v>
      </c>
      <c r="E1" s="26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3"/>
      <c r="Y1" s="3"/>
    </row>
    <row r="2" spans="1:26" x14ac:dyDescent="0.2">
      <c r="A2" s="3"/>
      <c r="B2" s="1" t="s">
        <v>0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x14ac:dyDescent="0.2">
      <c r="B3" s="2" t="s">
        <v>1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7"/>
      <c r="Q4" s="3"/>
      <c r="R4" s="3"/>
      <c r="S4" s="3"/>
      <c r="T4" s="3"/>
      <c r="U4" s="3"/>
      <c r="V4" s="3"/>
      <c r="W4" s="3"/>
      <c r="X4" s="3"/>
      <c r="Y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7"/>
      <c r="Q5" s="3"/>
      <c r="R5" s="10"/>
      <c r="S5" s="58"/>
      <c r="T5" s="3"/>
      <c r="U5" s="3"/>
      <c r="V5" s="3"/>
      <c r="W5" s="3"/>
      <c r="X5" s="3"/>
      <c r="Y5" s="3"/>
    </row>
    <row r="6" spans="1:26" x14ac:dyDescent="0.2">
      <c r="A6" s="3"/>
      <c r="B6" s="1" t="s">
        <v>2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7"/>
      <c r="Q6" s="3"/>
      <c r="R6" s="3"/>
      <c r="S6" s="3"/>
      <c r="T6" s="3"/>
      <c r="U6" s="3"/>
      <c r="V6" s="3"/>
      <c r="W6" s="3"/>
      <c r="X6" s="3"/>
      <c r="Y6" s="2" t="s">
        <v>63</v>
      </c>
    </row>
    <row r="7" spans="1:26" x14ac:dyDescent="0.2">
      <c r="A7" s="1"/>
      <c r="B7" s="1" t="s">
        <v>49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8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28"/>
      <c r="H9" s="29" t="s">
        <v>7</v>
      </c>
      <c r="I9" s="29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56</v>
      </c>
      <c r="S9" s="4"/>
      <c r="T9" s="30" t="s">
        <v>57</v>
      </c>
      <c r="U9" s="4"/>
      <c r="V9" s="4" t="s">
        <v>17</v>
      </c>
      <c r="Y9" s="29" t="s">
        <v>64</v>
      </c>
      <c r="Z9" s="29" t="s">
        <v>65</v>
      </c>
    </row>
    <row r="10" spans="1:26" x14ac:dyDescent="0.2">
      <c r="A10" s="5"/>
      <c r="B10" s="6" t="s">
        <v>18</v>
      </c>
      <c r="C10" s="31" t="s">
        <v>58</v>
      </c>
      <c r="D10" s="6" t="s">
        <v>18</v>
      </c>
      <c r="E10" s="31" t="s">
        <v>58</v>
      </c>
      <c r="F10" s="6" t="s">
        <v>18</v>
      </c>
      <c r="G10" s="31" t="s">
        <v>58</v>
      </c>
      <c r="H10" s="32" t="s">
        <v>59</v>
      </c>
      <c r="I10" s="32" t="s">
        <v>59</v>
      </c>
      <c r="J10" s="6" t="s">
        <v>19</v>
      </c>
      <c r="K10" s="31" t="s">
        <v>58</v>
      </c>
      <c r="L10" s="6" t="s">
        <v>20</v>
      </c>
      <c r="M10" s="31" t="s">
        <v>58</v>
      </c>
      <c r="N10" s="6" t="s">
        <v>21</v>
      </c>
      <c r="O10" s="31" t="s">
        <v>58</v>
      </c>
      <c r="P10" s="6" t="s">
        <v>22</v>
      </c>
      <c r="Q10" s="31" t="s">
        <v>58</v>
      </c>
      <c r="R10" s="31"/>
      <c r="S10" s="31" t="s">
        <v>58</v>
      </c>
      <c r="T10" s="6" t="s">
        <v>18</v>
      </c>
      <c r="U10" s="31" t="s">
        <v>58</v>
      </c>
      <c r="V10" s="6" t="s">
        <v>22</v>
      </c>
      <c r="W10" s="31" t="s">
        <v>58</v>
      </c>
      <c r="Y10" s="49" t="s">
        <v>66</v>
      </c>
      <c r="Z10" s="49" t="s">
        <v>66</v>
      </c>
    </row>
    <row r="11" spans="1:26" x14ac:dyDescent="0.2">
      <c r="A11" s="1" t="s">
        <v>23</v>
      </c>
      <c r="B11" s="27">
        <f>AVERAGE('2009:2024'!B11)</f>
        <v>2.3556249999999999</v>
      </c>
      <c r="C11" s="33">
        <f>STDEV('2009:2024'!B11)/SQRT(1+$E$1-$C$1)</f>
        <v>0.24258541786862561</v>
      </c>
      <c r="D11" s="27">
        <f>AVERAGE('2009:2024'!C11)</f>
        <v>9.070118951612903</v>
      </c>
      <c r="E11" s="33">
        <f>STDEV('2009:2024'!C11)/SQRT(1+$E$1-$C$1)</f>
        <v>0.27831506289539221</v>
      </c>
      <c r="F11" s="27">
        <f>AVERAGE('2009:2024'!D11)</f>
        <v>5.4794155033748249</v>
      </c>
      <c r="G11" s="33">
        <f>STDEV('2009:2024'!D11)/SQRT(1+$E$1-$C$1)</f>
        <v>0.24156876007530992</v>
      </c>
      <c r="H11" s="27">
        <f>MAX('2009:2024'!E11)</f>
        <v>19.7</v>
      </c>
      <c r="I11" s="27">
        <f>MIN('2009:2024'!G11)</f>
        <v>-5.8</v>
      </c>
      <c r="J11" s="27">
        <f>AVERAGE('2009:2024'!I11)</f>
        <v>80.501453954096533</v>
      </c>
      <c r="K11" s="33">
        <f>STDEV('2009:2024'!I11)/SQRT(1+$E$1-$C$1)</f>
        <v>0.93076558860671399</v>
      </c>
      <c r="L11" s="27">
        <f>AVERAGE('2009:2024'!J11)</f>
        <v>208.03849999999997</v>
      </c>
      <c r="M11" s="33">
        <f>STDEV('2009:2024'!J11)/SQRT(1+$E$1-$C$1)</f>
        <v>6.1637744503672565</v>
      </c>
      <c r="N11" s="27">
        <f>AVERAGE('2009:2024'!K11)</f>
        <v>2.7153713293302943</v>
      </c>
      <c r="O11" s="34">
        <f>STDEV('2009:2024'!K11)/SQRT(1+$E$1-$C$1)</f>
        <v>0.12290596920559063</v>
      </c>
      <c r="P11" s="27">
        <f>AVERAGE('2009:2024'!N11)</f>
        <v>38.816375000000001</v>
      </c>
      <c r="Q11" s="33">
        <f>STDEV('2009:2024'!N11)/SQRT(1+$E$1-$C$1)</f>
        <v>4.9587010193152716</v>
      </c>
      <c r="R11" s="27">
        <f>AVERAGE('2009:2024'!O11)</f>
        <v>13.375</v>
      </c>
      <c r="S11" s="33">
        <f>STDEV('2009:2024'!O11)/SQRT(1+$E$1-$C$1)</f>
        <v>1.0160175523418218</v>
      </c>
      <c r="T11" s="27">
        <f>AVERAGE('2009:2024'!R11)</f>
        <v>5.5711604667046517</v>
      </c>
      <c r="U11" s="33">
        <f>STDEV('2009:2024'!R11)/SQRT(1+$E$1-$C$1)</f>
        <v>0.22309763030027197</v>
      </c>
      <c r="V11" s="27">
        <f>AVERAGE('2009:2024'!S11)</f>
        <v>26.496248320344666</v>
      </c>
      <c r="W11" s="33">
        <f>STDEV('2009:2024'!S11)/SQRT(1+$E$1-$C$1)</f>
        <v>2.1458345437433168</v>
      </c>
      <c r="Y11">
        <f>MAX('2009:2024'!N11)</f>
        <v>88.274000000000015</v>
      </c>
      <c r="Z11">
        <f>MIN('2009:2024'!N11)</f>
        <v>13.538999999999998</v>
      </c>
    </row>
    <row r="12" spans="1:26" x14ac:dyDescent="0.2">
      <c r="A12" s="1" t="s">
        <v>24</v>
      </c>
      <c r="B12" s="27">
        <f>AVERAGE('2009:2024'!B12)</f>
        <v>2.7590632697044333</v>
      </c>
      <c r="C12" s="33">
        <f>STDEV('2009:2024'!B12)/SQRT(1+$E$1-$C$1)</f>
        <v>0.36876766755958895</v>
      </c>
      <c r="D12" s="27">
        <f>AVERAGE('2009:2024'!C12)</f>
        <v>10.845831280788174</v>
      </c>
      <c r="E12" s="33">
        <f>STDEV('2009:2024'!C12)/SQRT(1+$E$1-$C$1)</f>
        <v>0.58418852186033243</v>
      </c>
      <c r="F12" s="27">
        <f>AVERAGE('2009:2024'!D12)</f>
        <v>6.547885777602092</v>
      </c>
      <c r="G12" s="33">
        <f>STDEV('2009:2024'!D12)/SQRT(1+$E$1-$C$1)</f>
        <v>0.45581320657311519</v>
      </c>
      <c r="H12" s="27">
        <f>MAX('2009:2024'!E12)</f>
        <v>20.53</v>
      </c>
      <c r="I12" s="27">
        <f>MIN('2009:2024'!G12)</f>
        <v>-4.8280000000000003</v>
      </c>
      <c r="J12" s="27">
        <f>AVERAGE('2009:2024'!I12)</f>
        <v>75.223666355523193</v>
      </c>
      <c r="K12" s="33">
        <f>STDEV('2009:2024'!I12)/SQRT(1+$E$1-$C$1)</f>
        <v>1.2270088664880252</v>
      </c>
      <c r="L12" s="27">
        <f>AVERAGE('2009:2024'!J12)</f>
        <v>278.72362499999997</v>
      </c>
      <c r="M12" s="33">
        <f>STDEV('2009:2024'!J12)/SQRT(1+$E$1-$C$1)</f>
        <v>9.1661364124854696</v>
      </c>
      <c r="N12" s="27">
        <f>AVERAGE('2009:2024'!K12)</f>
        <v>2.999970023970016</v>
      </c>
      <c r="O12" s="33">
        <f>STDEV('2009:2024'!K12)/SQRT(1+$E$1-$C$1)</f>
        <v>0.11540998306886835</v>
      </c>
      <c r="P12" s="27">
        <f>AVERAGE('2009:2024'!N12)</f>
        <v>34.097562500000002</v>
      </c>
      <c r="Q12" s="33">
        <f>STDEV('2009:2024'!N12)/SQRT(1+$E$1-$C$1)</f>
        <v>6.1709670683024171</v>
      </c>
      <c r="R12" s="27">
        <f>AVERAGE('2009:2024'!O12)</f>
        <v>10.0625</v>
      </c>
      <c r="S12" s="33">
        <f>STDEV('2009:2024'!O12)/SQRT(1+$E$1-$C$1)</f>
        <v>1.1635747719850238</v>
      </c>
      <c r="T12" s="27">
        <f>AVERAGE('2009:2024'!R12)</f>
        <v>6.6109128022113444</v>
      </c>
      <c r="U12" s="33">
        <f>STDEV('2009:2024'!R12)/SQRT(1+$E$1-$C$1)</f>
        <v>0.35627166805602573</v>
      </c>
      <c r="V12" s="27">
        <f>AVERAGE('2009:2024'!S12)</f>
        <v>37.800413702433289</v>
      </c>
      <c r="W12" s="33">
        <f>STDEV('2009:2024'!S12)/SQRT(1+$E$1-$C$1)</f>
        <v>3.2822026856281821</v>
      </c>
      <c r="Y12">
        <f>MAX('2009:2024'!N12)</f>
        <v>87.466000000000008</v>
      </c>
      <c r="Z12">
        <f>MIN('2009:2024'!N12)</f>
        <v>1.72</v>
      </c>
    </row>
    <row r="13" spans="1:26" x14ac:dyDescent="0.2">
      <c r="A13" s="1" t="s">
        <v>25</v>
      </c>
      <c r="B13" s="27">
        <f>AVERAGE('2009:2024'!B13)</f>
        <v>4.6595728686635942</v>
      </c>
      <c r="C13" s="33">
        <f>STDEV('2009:2024'!B13)/SQRT(1+$E$1-$C$1)</f>
        <v>0.18372470275207692</v>
      </c>
      <c r="D13" s="27">
        <f>AVERAGE('2009:2024'!C13)</f>
        <v>14.176021313364055</v>
      </c>
      <c r="E13" s="33">
        <f>STDEV('2009:2024'!C13)/SQRT(1+$E$1-$C$1)</f>
        <v>0.46282861201156172</v>
      </c>
      <c r="F13" s="27">
        <f>AVERAGE('2009:2024'!D13)</f>
        <v>9.1196753222206208</v>
      </c>
      <c r="G13" s="33">
        <f>STDEV('2009:2024'!D13)/SQRT(1+$E$1-$C$1)</f>
        <v>0.294245806477757</v>
      </c>
      <c r="H13" s="27">
        <f>MAX('2009:2024'!E13)</f>
        <v>26.43</v>
      </c>
      <c r="I13" s="27">
        <f>MIN('2009:2024'!G13)</f>
        <v>-29.92</v>
      </c>
      <c r="J13" s="27">
        <f>AVERAGE('2009:2024'!I13)</f>
        <v>69.750994580676419</v>
      </c>
      <c r="K13" s="33">
        <f>STDEV('2009:2024'!I13)/SQRT(1+$E$1-$C$1)</f>
        <v>2.1503237216651323</v>
      </c>
      <c r="L13" s="27">
        <f>AVERAGE('2009:2024'!J13)</f>
        <v>444.14381249999997</v>
      </c>
      <c r="M13" s="33">
        <f>STDEV('2009:2024'!J13)/SQRT(1+$E$1-$C$1)</f>
        <v>16.247098069916664</v>
      </c>
      <c r="N13" s="27">
        <f>AVERAGE('2009:2024'!K13)</f>
        <v>2.9459529433139537</v>
      </c>
      <c r="O13" s="33">
        <f>STDEV('2009:2024'!K13)/SQRT(1+$E$1-$C$1)</f>
        <v>8.3285545009323614E-2</v>
      </c>
      <c r="P13" s="27">
        <f>AVERAGE('2009:2024'!N13)</f>
        <v>48.402124999999998</v>
      </c>
      <c r="Q13" s="33">
        <f>STDEV('2009:2024'!N13)/SQRT(1+$E$1-$C$1)</f>
        <v>9.4121267698800004</v>
      </c>
      <c r="R13" s="27">
        <f>AVERAGE('2009:2024'!O13)</f>
        <v>11.3125</v>
      </c>
      <c r="S13" s="33">
        <f>STDEV('2009:2024'!O13)/SQRT(1+$E$1-$C$1)</f>
        <v>1.3592851981832217</v>
      </c>
      <c r="T13" s="27">
        <f>AVERAGE('2009:2024'!R13)</f>
        <v>9.5551650705645166</v>
      </c>
      <c r="U13" s="33">
        <f>STDEV('2009:2024'!R13)/SQRT(1+$E$1-$C$1)</f>
        <v>0.26378078377051628</v>
      </c>
      <c r="V13" s="27">
        <f>AVERAGE('2009:2024'!S13)</f>
        <v>65.391744189122278</v>
      </c>
      <c r="W13" s="33">
        <f>STDEV('2009:2024'!S13)/SQRT(1+$E$1-$C$1)</f>
        <v>6.2846338880022481</v>
      </c>
      <c r="Y13">
        <f>MAX('2009:2024'!N13)</f>
        <v>142.11500000000001</v>
      </c>
      <c r="Z13">
        <f>MIN('2009:2024'!N13)</f>
        <v>3.6549999999999998</v>
      </c>
    </row>
    <row r="14" spans="1:26" x14ac:dyDescent="0.2">
      <c r="A14" s="1" t="s">
        <v>26</v>
      </c>
      <c r="B14" s="27">
        <f>AVERAGE('2009:2024'!B14)</f>
        <v>6.9794500000000008</v>
      </c>
      <c r="C14" s="33">
        <f>STDEV('2009:2024'!B14)/SQRT(1+$E$1-$C$1)</f>
        <v>0.28363698108151564</v>
      </c>
      <c r="D14" s="27">
        <f>AVERAGE('2009:2024'!C14)</f>
        <v>17.290252083333332</v>
      </c>
      <c r="E14" s="33">
        <f>STDEV('2009:2024'!C14)/SQRT(1+$E$1-$C$1)</f>
        <v>0.46073563224889186</v>
      </c>
      <c r="F14" s="27">
        <f>AVERAGE('2009:2024'!D14)</f>
        <v>11.730899696180554</v>
      </c>
      <c r="G14" s="33">
        <f>STDEV('2009:2024'!D14)/SQRT(1+$E$1-$C$1)</f>
        <v>0.3601246496916044</v>
      </c>
      <c r="H14" s="27">
        <f>MAX('2009:2024'!E14)</f>
        <v>29.12</v>
      </c>
      <c r="I14" s="27">
        <f>MIN('2009:2024'!G14)</f>
        <v>-0.77</v>
      </c>
      <c r="J14" s="27">
        <f>AVERAGE('2009:2024'!I14)</f>
        <v>67.498581336805557</v>
      </c>
      <c r="K14" s="33">
        <f>STDEV('2009:2024'!I14)/SQRT(1+$E$1-$C$1)</f>
        <v>1.7636333494238017</v>
      </c>
      <c r="L14" s="27">
        <f>AVERAGE('2009:2024'!J14)</f>
        <v>553.39456249999989</v>
      </c>
      <c r="M14" s="33">
        <f>STDEV('2009:2024'!J14)/SQRT(1+$E$1-$C$1)</f>
        <v>16.002530031209115</v>
      </c>
      <c r="N14" s="27">
        <f>AVERAGE('2009:2024'!K14)</f>
        <v>2.8234949652777774</v>
      </c>
      <c r="O14" s="33">
        <f>STDEV('2009:2024'!K14)/SQRT(1+$E$1-$C$1)</f>
        <v>6.9145832625820497E-2</v>
      </c>
      <c r="P14" s="27">
        <f>AVERAGE('2009:2024'!N14)</f>
        <v>53.856187500000004</v>
      </c>
      <c r="Q14" s="33">
        <f>STDEV('2009:2024'!N14)/SQRT(1+$E$1-$C$1)</f>
        <v>9.588504159590773</v>
      </c>
      <c r="R14" s="27">
        <f>AVERAGE('2009:2024'!O14)</f>
        <v>12.25</v>
      </c>
      <c r="S14" s="33">
        <f>STDEV('2009:2024'!O14)/SQRT(1+$E$1-$C$1)</f>
        <v>1.0388294694831615</v>
      </c>
      <c r="T14" s="27">
        <f>AVERAGE('2009:2024'!R14)</f>
        <v>13.471108333333333</v>
      </c>
      <c r="U14" s="33">
        <f>STDEV('2009:2024'!R14)/SQRT(1+$E$1-$C$1)</f>
        <v>0.31643009674706846</v>
      </c>
      <c r="V14" s="27">
        <f>AVERAGE('2009:2024'!S14)</f>
        <v>86.167527610936901</v>
      </c>
      <c r="W14" s="33">
        <f>STDEV('2009:2024'!S14)/SQRT(1+$E$1-$C$1)</f>
        <v>7.6358662967074302</v>
      </c>
      <c r="Y14">
        <f>MAX('2009:2024'!N14)</f>
        <v>168.98999999999998</v>
      </c>
      <c r="Z14">
        <f>MIN('2009:2024'!N14)</f>
        <v>11.11</v>
      </c>
    </row>
    <row r="15" spans="1:26" x14ac:dyDescent="0.2">
      <c r="A15" s="1" t="s">
        <v>27</v>
      </c>
      <c r="B15" s="27">
        <f>AVERAGE('2009:2024'!B15)</f>
        <v>9.9221915322580649</v>
      </c>
      <c r="C15" s="33">
        <f>STDEV('2009:2024'!B15)/SQRT(1+$E$1-$C$1)</f>
        <v>0.33637840121237345</v>
      </c>
      <c r="D15" s="27">
        <f>AVERAGE('2009:2024'!C15)</f>
        <v>21.289173387096771</v>
      </c>
      <c r="E15" s="33">
        <f>STDEV('2009:2024'!C15)/SQRT(1+$E$1-$C$1)</f>
        <v>0.57432851800256013</v>
      </c>
      <c r="F15" s="27">
        <f>AVERAGE('2009:2024'!D15)</f>
        <v>15.187113770089796</v>
      </c>
      <c r="G15" s="33">
        <f>STDEV('2009:2024'!D15)/SQRT(1+$E$1-$C$1)</f>
        <v>0.46310818245429536</v>
      </c>
      <c r="H15" s="27">
        <f>MAX('2009:2024'!E15)</f>
        <v>32.71</v>
      </c>
      <c r="I15" s="27">
        <f>MIN('2009:2024'!G15)</f>
        <v>1.641</v>
      </c>
      <c r="J15" s="27">
        <f>AVERAGE('2009:2024'!I15)</f>
        <v>64.287098790322588</v>
      </c>
      <c r="K15" s="33">
        <f>STDEV('2009:2024'!I15)/SQRT(1+$E$1-$C$1)</f>
        <v>1.2444006157808245</v>
      </c>
      <c r="L15" s="27">
        <f>AVERAGE('2009:2024'!J15)</f>
        <v>681.61874999999998</v>
      </c>
      <c r="M15" s="33">
        <f>STDEV('2009:2024'!J15)/SQRT(1+$E$1-$C$1)</f>
        <v>11.677841960132591</v>
      </c>
      <c r="N15" s="27">
        <f>AVERAGE('2009:2024'!K15)</f>
        <v>2.5415182711693549</v>
      </c>
      <c r="O15" s="33">
        <f>STDEV('2009:2024'!K15)/SQRT(1+$E$1-$C$1)</f>
        <v>7.7536783762181774E-2</v>
      </c>
      <c r="P15" s="27">
        <f>AVERAGE('2009:2024'!N15)</f>
        <v>46.5456875</v>
      </c>
      <c r="Q15" s="33">
        <f>STDEV('2009:2024'!N15)/SQRT(1+$E$1-$C$1)</f>
        <v>5.3230499549277477</v>
      </c>
      <c r="R15" s="27">
        <f>AVERAGE('2009:2024'!O15)</f>
        <v>10.75</v>
      </c>
      <c r="S15" s="33">
        <f>STDEV('2009:2024'!O15)/SQRT(1+$E$1-$C$1)</f>
        <v>1.0820505225419621</v>
      </c>
      <c r="T15" s="27">
        <f>AVERAGE('2009:2024'!R15)</f>
        <v>18.193002268145161</v>
      </c>
      <c r="U15" s="33">
        <f>STDEV('2009:2024'!R15)/SQRT(1+$E$1-$C$1)</f>
        <v>0.42137359329953838</v>
      </c>
      <c r="V15" s="27">
        <f>AVERAGE('2009:2024'!S15)</f>
        <v>118.74286546483378</v>
      </c>
      <c r="W15" s="33">
        <f>STDEV('2009:2024'!S15)/SQRT(1+$E$1-$C$1)</f>
        <v>10.588008408928939</v>
      </c>
      <c r="Y15">
        <f>MAX('2009:2024'!N15)</f>
        <v>88.2</v>
      </c>
      <c r="Z15">
        <f>MIN('2009:2024'!N15)</f>
        <v>1.01</v>
      </c>
    </row>
    <row r="16" spans="1:26" x14ac:dyDescent="0.2">
      <c r="A16" s="1" t="s">
        <v>28</v>
      </c>
      <c r="B16" s="27">
        <f>AVERAGE('2009:2024'!B16)</f>
        <v>13.626981249999998</v>
      </c>
      <c r="C16" s="33">
        <f>STDEV('2009:2024'!B16)/SQRT(1+$E$1-$C$1)</f>
        <v>0.29231438273126831</v>
      </c>
      <c r="D16" s="27">
        <f>AVERAGE('2009:2024'!C16)</f>
        <v>26.256041666666668</v>
      </c>
      <c r="E16" s="33">
        <f>STDEV('2009:2024'!C16)/SQRT(1+$E$1-$C$1)</f>
        <v>0.4850034372491791</v>
      </c>
      <c r="F16" s="27">
        <f>AVERAGE('2009:2024'!D16)</f>
        <v>19.400547178819444</v>
      </c>
      <c r="G16" s="33">
        <f>STDEV('2009:2024'!D16)/SQRT(1+$E$1-$C$1)</f>
        <v>0.36845299430940009</v>
      </c>
      <c r="H16" s="27">
        <f>MAX('2009:2024'!E16)</f>
        <v>40.78</v>
      </c>
      <c r="I16" s="27">
        <f>MIN('2009:2024'!G16)</f>
        <v>7.1</v>
      </c>
      <c r="J16" s="27">
        <f>AVERAGE('2009:2024'!I16)</f>
        <v>62.31517326388888</v>
      </c>
      <c r="K16" s="33">
        <f>STDEV('2009:2024'!I16)/SQRT(1+$E$1-$C$1)</f>
        <v>1.5042752016384968</v>
      </c>
      <c r="L16" s="27">
        <f>AVERAGE('2009:2024'!J16)</f>
        <v>718.13150000000019</v>
      </c>
      <c r="M16" s="33">
        <f>STDEV('2009:2024'!J16)/SQRT(1+$E$1-$C$1)</f>
        <v>10.365306022174808</v>
      </c>
      <c r="N16" s="27">
        <f>AVERAGE('2009:2024'!K16)</f>
        <v>2.2029626302083334</v>
      </c>
      <c r="O16" s="33">
        <f>STDEV('2009:2024'!K16)/SQRT(1+$E$1-$C$1)</f>
        <v>5.9324387947097316E-2</v>
      </c>
      <c r="P16" s="27">
        <f>AVERAGE('2009:2024'!N16)</f>
        <v>48.968125000000001</v>
      </c>
      <c r="Q16" s="33">
        <f>STDEV('2009:2024'!N16)/SQRT(1+$E$1-$C$1)</f>
        <v>7.0674936616378865</v>
      </c>
      <c r="R16" s="27">
        <f>AVERAGE('2009:2024'!O16)</f>
        <v>9.5</v>
      </c>
      <c r="S16" s="33">
        <f>STDEV('2009:2024'!O16)/SQRT(1+$E$1-$C$1)</f>
        <v>0.67082039324993692</v>
      </c>
      <c r="T16" s="27">
        <f>AVERAGE('2009:2024'!R16)</f>
        <v>23.022944270833335</v>
      </c>
      <c r="U16" s="33">
        <f>STDEV('2009:2024'!R16)/SQRT(1+$E$1-$C$1)</f>
        <v>0.51179433004843078</v>
      </c>
      <c r="V16" s="27">
        <f>AVERAGE('2009:2024'!S16)</f>
        <v>139.86474894577276</v>
      </c>
      <c r="W16" s="33">
        <f>STDEV('2009:2024'!S16)/SQRT(1+$E$1-$C$1)</f>
        <v>12.20436489389329</v>
      </c>
      <c r="Y16">
        <f>MAX('2009:2024'!N16)</f>
        <v>98.582000000000008</v>
      </c>
      <c r="Z16">
        <f>MIN('2009:2024'!N16)</f>
        <v>6.2350000000000003</v>
      </c>
    </row>
    <row r="17" spans="1:26" x14ac:dyDescent="0.2">
      <c r="A17" s="1" t="s">
        <v>29</v>
      </c>
      <c r="B17" s="27">
        <f>AVERAGE('2009:2024'!B17)</f>
        <v>15.773548387096776</v>
      </c>
      <c r="C17" s="33">
        <f>STDEV('2009:2024'!B17)/SQRT(1+$E$1-$C$1)</f>
        <v>0.2465345434838018</v>
      </c>
      <c r="D17" s="27">
        <f>AVERAGE('2009:2024'!C17)</f>
        <v>29.665524193548386</v>
      </c>
      <c r="E17" s="33">
        <f>STDEV('2009:2024'!C17)/SQRT(1+$E$1-$C$1)</f>
        <v>0.38401471948656452</v>
      </c>
      <c r="F17" s="27">
        <f>AVERAGE('2009:2024'!D17)</f>
        <v>21.986784792835437</v>
      </c>
      <c r="G17" s="33">
        <f>STDEV('2009:2024'!D17)/SQRT(1+$E$1-$C$1)</f>
        <v>0.29727358667045661</v>
      </c>
      <c r="H17" s="27">
        <f>MAX('2009:2024'!E17)</f>
        <v>39.44</v>
      </c>
      <c r="I17" s="27">
        <f>MIN('2009:2024'!G17)</f>
        <v>8.4</v>
      </c>
      <c r="J17" s="27">
        <f>AVERAGE('2009:2024'!I17)</f>
        <v>58.207343806612322</v>
      </c>
      <c r="K17" s="33">
        <f>STDEV('2009:2024'!I17)/SQRT(1+$E$1-$C$1)</f>
        <v>0.93107534603140585</v>
      </c>
      <c r="L17" s="27">
        <f>AVERAGE('2009:2024'!J17)</f>
        <v>796.70050000000003</v>
      </c>
      <c r="M17" s="33">
        <f>STDEV('2009:2024'!J17)/SQRT(1+$E$1-$C$1)</f>
        <v>8.4001873848147053</v>
      </c>
      <c r="N17" s="27">
        <f>AVERAGE('2009:2024'!K17)</f>
        <v>2.1975830703599812</v>
      </c>
      <c r="O17" s="33">
        <f>STDEV('2009:2024'!K17)/SQRT(1+$E$1-$C$1)</f>
        <v>4.4579622879912469E-2</v>
      </c>
      <c r="P17" s="27">
        <f>AVERAGE('2009:2024'!N17)</f>
        <v>27.195500000000003</v>
      </c>
      <c r="Q17" s="33">
        <f>STDEV('2009:2024'!N17)/SQRT(1+$E$1-$C$1)</f>
        <v>4.6757018706642697</v>
      </c>
      <c r="R17" s="27">
        <f>AVERAGE('2009:2024'!O17)</f>
        <v>5.1875</v>
      </c>
      <c r="S17" s="33">
        <f>STDEV('2009:2024'!O17)/SQRT(1+$E$1-$C$1)</f>
        <v>0.61385903647878859</v>
      </c>
      <c r="T17" s="27">
        <f>AVERAGE('2009:2024'!R17)</f>
        <v>26.710887724988314</v>
      </c>
      <c r="U17" s="33">
        <f>STDEV('2009:2024'!R17)/SQRT(1+$E$1-$C$1)</f>
        <v>0.33692758919747162</v>
      </c>
      <c r="V17" s="27">
        <f>AVERAGE('2009:2024'!S17)</f>
        <v>161.80644261850912</v>
      </c>
      <c r="W17" s="33">
        <f>STDEV('2009:2024'!S17)/SQRT(1+$E$1-$C$1)</f>
        <v>13.607862958246196</v>
      </c>
      <c r="Y17">
        <f>MAX('2009:2024'!N17)</f>
        <v>71.380000000000024</v>
      </c>
      <c r="Z17">
        <f>MIN('2009:2024'!N17)</f>
        <v>8.07</v>
      </c>
    </row>
    <row r="18" spans="1:26" x14ac:dyDescent="0.2">
      <c r="A18" s="1" t="s">
        <v>30</v>
      </c>
      <c r="B18" s="27">
        <f>AVERAGE('2009:2024'!B18)</f>
        <v>15.951653225806451</v>
      </c>
      <c r="C18" s="33">
        <f>STDEV('2009:2024'!B18)/SQRT(1+$E$1-$C$1)</f>
        <v>0.2164097356149238</v>
      </c>
      <c r="D18" s="27">
        <f>AVERAGE('2009:2024'!C18)</f>
        <v>29.670846774193546</v>
      </c>
      <c r="E18" s="33">
        <f>STDEV('2009:2024'!C18)/SQRT(1+$E$1-$C$1)</f>
        <v>0.34262079943454726</v>
      </c>
      <c r="F18" s="27">
        <f>AVERAGE('2009:2024'!D18)</f>
        <v>22.164889448924736</v>
      </c>
      <c r="G18" s="33">
        <f>STDEV('2009:2024'!D18)/SQRT(1+$E$1-$C$1)</f>
        <v>0.25945766884205079</v>
      </c>
      <c r="H18" s="27">
        <f>MAX('2009:2024'!E18)</f>
        <v>41.29</v>
      </c>
      <c r="I18" s="27">
        <f>MIN('2009:2024'!G18)</f>
        <v>0</v>
      </c>
      <c r="J18" s="27">
        <f>AVERAGE('2009:2024'!I18)</f>
        <v>57.047073756720437</v>
      </c>
      <c r="K18" s="33">
        <f>STDEV('2009:2024'!I18)/SQRT(1+$E$1-$C$1)</f>
        <v>0.94026127839461371</v>
      </c>
      <c r="L18" s="27">
        <f>AVERAGE('2009:2024'!J18)</f>
        <v>702.1033749999998</v>
      </c>
      <c r="M18" s="33">
        <f>STDEV('2009:2024'!J18)/SQRT(1+$E$1-$C$1)</f>
        <v>7.223559984450767</v>
      </c>
      <c r="N18" s="27">
        <f>AVERAGE('2009:2024'!K18)</f>
        <v>2.0962299647177418</v>
      </c>
      <c r="O18" s="33">
        <f>STDEV('2009:2024'!K18)/SQRT(1+$E$1-$C$1)</f>
        <v>4.2106003103229955E-2</v>
      </c>
      <c r="P18" s="27">
        <f>AVERAGE('2009:2024'!N18)</f>
        <v>18.413125000000001</v>
      </c>
      <c r="Q18" s="33">
        <f>STDEV('2009:2024'!N18)/SQRT(1+$E$1-$C$1)</f>
        <v>3.9366592730755436</v>
      </c>
      <c r="R18" s="27">
        <f>AVERAGE('2009:2024'!O18)</f>
        <v>5.3125</v>
      </c>
      <c r="S18" s="33">
        <f>STDEV('2009:2024'!O18)/SQRT(1+$E$1-$C$1)</f>
        <v>0.61724353648566732</v>
      </c>
      <c r="T18" s="27">
        <f>AVERAGE('2009:2024'!R18)</f>
        <v>27.136949932795698</v>
      </c>
      <c r="U18" s="33">
        <f>STDEV('2009:2024'!R18)/SQRT(1+$E$1-$C$1)</f>
        <v>0.29603832976136141</v>
      </c>
      <c r="V18" s="27">
        <f>AVERAGE('2009:2024'!S18)</f>
        <v>144.76564317989329</v>
      </c>
      <c r="W18" s="33">
        <f>STDEV('2009:2024'!S18)/SQRT(1+$E$1-$C$1)</f>
        <v>11.764546821708201</v>
      </c>
      <c r="Y18">
        <f>MAX('2009:2024'!N18)</f>
        <v>44.844000000000001</v>
      </c>
      <c r="Z18">
        <f>MIN('2009:2024'!N18)</f>
        <v>1.2120000000000002</v>
      </c>
    </row>
    <row r="19" spans="1:26" x14ac:dyDescent="0.2">
      <c r="A19" s="1" t="s">
        <v>31</v>
      </c>
      <c r="B19" s="27">
        <f>AVERAGE('2009:2024'!B19)</f>
        <v>13.456747916666666</v>
      </c>
      <c r="C19" s="33">
        <f>STDEV('2009:2024'!B19)/SQRT(1+$E$1-$C$1)</f>
        <v>0.24080929382075644</v>
      </c>
      <c r="D19" s="27">
        <f>AVERAGE('2009:2024'!C19)</f>
        <v>24.739104166666664</v>
      </c>
      <c r="E19" s="33">
        <f>STDEV('2009:2024'!C19)/SQRT(1+$E$1-$C$1)</f>
        <v>0.37334711125214837</v>
      </c>
      <c r="F19" s="27">
        <f>AVERAGE('2009:2024'!D19)</f>
        <v>18.590957667516253</v>
      </c>
      <c r="G19" s="33">
        <f>STDEV('2009:2024'!D19)/SQRT(1+$E$1-$C$1)</f>
        <v>0.29287611286118814</v>
      </c>
      <c r="H19" s="27">
        <f>MAX('2009:2024'!E19)</f>
        <v>36.5</v>
      </c>
      <c r="I19" s="27">
        <f>MIN('2009:2024'!G19)</f>
        <v>0</v>
      </c>
      <c r="J19" s="27">
        <f>AVERAGE('2009:2024'!I19)</f>
        <v>63.706851664080972</v>
      </c>
      <c r="K19" s="33">
        <f>STDEV('2009:2024'!I19)/SQRT(1+$E$1-$C$1)</f>
        <v>1.2016566837429128</v>
      </c>
      <c r="L19" s="27">
        <f>AVERAGE('2009:2024'!J19)</f>
        <v>513.12805750000007</v>
      </c>
      <c r="M19" s="33">
        <f>STDEV('2009:2024'!J19)/SQRT(1+$E$1-$C$1)</f>
        <v>7.190118114350156</v>
      </c>
      <c r="N19" s="27">
        <f>AVERAGE('2009:2024'!K19)</f>
        <v>2.0039843454491724</v>
      </c>
      <c r="O19" s="33">
        <f>STDEV('2009:2024'!K19)/SQRT(1+$E$1-$C$1)</f>
        <v>4.4908635787977887E-2</v>
      </c>
      <c r="P19" s="27">
        <f>AVERAGE('2009:2024'!N19)</f>
        <v>36.9230625</v>
      </c>
      <c r="Q19" s="33">
        <f>STDEV('2009:2024'!N19)/SQRT(1+$E$1-$C$1)</f>
        <v>10.540570494312577</v>
      </c>
      <c r="R19" s="27">
        <f>AVERAGE('2009:2024'!O19)</f>
        <v>8</v>
      </c>
      <c r="S19" s="33">
        <f>STDEV('2009:2024'!O19)/SQRT(1+$E$1-$C$1)</f>
        <v>0.76919871728095512</v>
      </c>
      <c r="T19" s="27">
        <f>AVERAGE('2009:2024'!R19)</f>
        <v>21.960333942819151</v>
      </c>
      <c r="U19" s="33">
        <f>STDEV('2009:2024'!R19)/SQRT(1+$E$1-$C$1)</f>
        <v>0.35655047159052317</v>
      </c>
      <c r="V19" s="27">
        <f>AVERAGE('2009:2024'!S19)</f>
        <v>97.254289758392389</v>
      </c>
      <c r="W19" s="33">
        <f>STDEV('2009:2024'!S19)/SQRT(1+$E$1-$C$1)</f>
        <v>7.726647949121749</v>
      </c>
      <c r="Y19">
        <f>MAX('2009:2024'!N19)</f>
        <v>183.16499999999999</v>
      </c>
      <c r="Z19">
        <f>MIN('2009:2024'!N19)</f>
        <v>4.0999999999999996</v>
      </c>
    </row>
    <row r="20" spans="1:26" x14ac:dyDescent="0.2">
      <c r="A20" s="1" t="s">
        <v>32</v>
      </c>
      <c r="B20" s="27">
        <f>AVERAGE('2009:2024'!B20)</f>
        <v>10.219917338709676</v>
      </c>
      <c r="C20" s="33">
        <f>STDEV('2009:2024'!B20)/SQRT(1+$E$1-$C$1)</f>
        <v>0.31517279830863509</v>
      </c>
      <c r="D20" s="27">
        <f>AVERAGE('2009:2024'!C20)</f>
        <v>20.040655241935486</v>
      </c>
      <c r="E20" s="33">
        <f>STDEV('2009:2024'!C20)/SQRT(1+$E$1-$C$1)</f>
        <v>0.43869096218104353</v>
      </c>
      <c r="F20" s="27">
        <f>AVERAGE('2009:2024'!D20)</f>
        <v>14.71480031922043</v>
      </c>
      <c r="G20" s="33">
        <f>STDEV('2009:2024'!D20)/SQRT(1+$E$1-$C$1)</f>
        <v>0.3617117631789441</v>
      </c>
      <c r="H20" s="27">
        <f>MAX('2009:2024'!E20)</f>
        <v>29.8</v>
      </c>
      <c r="I20" s="27">
        <f>MIN('2009:2024'!G20)</f>
        <v>-0.17699999999999999</v>
      </c>
      <c r="J20" s="27">
        <f>AVERAGE('2009:2024'!I20)</f>
        <v>69.677418262768825</v>
      </c>
      <c r="K20" s="33">
        <f>STDEV('2009:2024'!I20)/SQRT(1+$E$1-$C$1)</f>
        <v>1.373852845804826</v>
      </c>
      <c r="L20" s="27">
        <f>AVERAGE('2009:2024'!J20)</f>
        <v>361.51354099999992</v>
      </c>
      <c r="M20" s="33">
        <f>STDEV('2009:2024'!J20)/SQRT(1+$E$1-$C$1)</f>
        <v>7.7224881555675431</v>
      </c>
      <c r="N20" s="27">
        <f>AVERAGE('2009:2024'!K20)</f>
        <v>2.0695912718413978</v>
      </c>
      <c r="O20" s="33">
        <f>STDEV('2009:2024'!K20)/SQRT(1+$E$1-$C$1)</f>
        <v>7.6639288568278383E-2</v>
      </c>
      <c r="P20" s="27">
        <f>AVERAGE('2009:2024'!N20)</f>
        <v>37.952249999999999</v>
      </c>
      <c r="Q20" s="33">
        <f>STDEV('2009:2024'!N20)/SQRT(1+$E$1-$C$1)</f>
        <v>6.7651955111561</v>
      </c>
      <c r="R20" s="27">
        <f>AVERAGE('2009:2024'!O20)</f>
        <v>9.125</v>
      </c>
      <c r="S20" s="33">
        <f>STDEV('2009:2024'!O20)/SQRT(1+$E$1-$C$1)</f>
        <v>0.94372930440884373</v>
      </c>
      <c r="T20" s="27">
        <f>AVERAGE('2009:2024'!R20)</f>
        <v>16.647047715053763</v>
      </c>
      <c r="U20" s="33">
        <f>STDEV('2009:2024'!R20)/SQRT(1+$E$1-$C$1)</f>
        <v>0.31703257477840135</v>
      </c>
      <c r="V20" s="27">
        <f>AVERAGE('2009:2024'!S20)</f>
        <v>63.594047083626279</v>
      </c>
      <c r="W20" s="33">
        <f>STDEV('2009:2024'!S20)/SQRT(1+$E$1-$C$1)</f>
        <v>4.9716749994210616</v>
      </c>
      <c r="Y20">
        <f>MAX('2009:2024'!N20)</f>
        <v>102.21</v>
      </c>
      <c r="Z20">
        <f>MIN('2009:2024'!N20)</f>
        <v>8.282</v>
      </c>
    </row>
    <row r="21" spans="1:26" x14ac:dyDescent="0.2">
      <c r="A21" s="1" t="s">
        <v>34</v>
      </c>
      <c r="B21" s="27">
        <f>AVERAGE('2009:2024'!B21)</f>
        <v>6.0435013392857151</v>
      </c>
      <c r="C21" s="33">
        <f>STDEV('2009:2024'!B21)/SQRT(1+$E$1-$C$1)</f>
        <v>0.26024210755140809</v>
      </c>
      <c r="D21" s="27">
        <f>AVERAGE('2009:2024'!C21)</f>
        <v>12.93062801724138</v>
      </c>
      <c r="E21" s="33">
        <f>STDEV('2009:2024'!C21)/SQRT(1+$E$1-$C$1)</f>
        <v>0.32844743244415031</v>
      </c>
      <c r="F21" s="27">
        <f>AVERAGE('2009:2024'!D21)</f>
        <v>9.2542488437097798</v>
      </c>
      <c r="G21" s="33">
        <f>STDEV('2009:2024'!D21)/SQRT(1+$E$1-$C$1)</f>
        <v>0.27101755390609433</v>
      </c>
      <c r="H21" s="27">
        <f>MAX('2009:2024'!E21)</f>
        <v>22.2</v>
      </c>
      <c r="I21" s="27">
        <f>MIN('2009:2024'!G21)</f>
        <v>-4.92</v>
      </c>
      <c r="J21" s="27">
        <f>AVERAGE('2009:2024'!I21)</f>
        <v>81.328605636628438</v>
      </c>
      <c r="K21" s="33">
        <f>STDEV('2009:2024'!I21)/SQRT(1+$E$1-$C$1)</f>
        <v>1.3002644289651288</v>
      </c>
      <c r="L21" s="27">
        <f>AVERAGE('2009:2024'!J21)</f>
        <v>209.67339000000004</v>
      </c>
      <c r="M21" s="33">
        <f>STDEV('2009:2024'!J21)/SQRT(1+$E$1-$C$1)</f>
        <v>4.9157897916916662</v>
      </c>
      <c r="N21" s="27">
        <f>AVERAGE('2009:2024'!K21)</f>
        <v>2.4165467132260097</v>
      </c>
      <c r="O21" s="33">
        <f>STDEV('2009:2024'!K21)/SQRT(1+$E$1-$C$1)</f>
        <v>0.10700141954067027</v>
      </c>
      <c r="P21" s="27">
        <f>AVERAGE('2009:2024'!N21)</f>
        <v>58.955000000000005</v>
      </c>
      <c r="Q21" s="33">
        <f>STDEV('2009:2024'!N21)/SQRT(1+$E$1-$C$1)</f>
        <v>9.1705605576576747</v>
      </c>
      <c r="R21" s="27">
        <f>AVERAGE('2009:2024'!O21)</f>
        <v>15.125</v>
      </c>
      <c r="S21" s="33">
        <f>STDEV('2009:2024'!O21)/SQRT(1+$E$1-$C$1)</f>
        <v>0.90311959340942216</v>
      </c>
      <c r="T21" s="27">
        <f>AVERAGE('2009:2024'!R21)</f>
        <v>10.393402765940655</v>
      </c>
      <c r="U21" s="33">
        <f>STDEV('2009:2024'!R21)/SQRT(1+$E$1-$C$1)</f>
        <v>0.2736989045383415</v>
      </c>
      <c r="V21" s="27">
        <f>AVERAGE('2009:2024'!S21)</f>
        <v>22.091957487400169</v>
      </c>
      <c r="W21" s="33">
        <f>STDEV('2009:2024'!S21)/SQRT(1+$E$1-$C$1)</f>
        <v>2.4680442167301933</v>
      </c>
      <c r="Y21">
        <f>MAX('2009:2024'!N21)</f>
        <v>150.49000000000004</v>
      </c>
      <c r="Z21">
        <f>MIN('2009:2024'!N21)</f>
        <v>11.715999999999999</v>
      </c>
    </row>
    <row r="22" spans="1:26" ht="13.5" thickBot="1" x14ac:dyDescent="0.25">
      <c r="A22" s="11" t="s">
        <v>35</v>
      </c>
      <c r="B22" s="12">
        <f>AVERAGE('2009:2024'!B22)</f>
        <v>3.1826139952956991</v>
      </c>
      <c r="C22" s="35">
        <f>STDEV('2009:2024'!B22)/SQRT(1+$E$1-$C$1)</f>
        <v>0.27746369895268974</v>
      </c>
      <c r="D22" s="12">
        <f>AVERAGE('2009:2024'!C22)</f>
        <v>9.497832325268817</v>
      </c>
      <c r="E22" s="35">
        <f>STDEV('2009:2024'!C22)/SQRT(1+$E$1-$C$1)</f>
        <v>0.27816117461914702</v>
      </c>
      <c r="F22" s="12">
        <f>AVERAGE('2009:2024'!D22)</f>
        <v>6.1462829253785003</v>
      </c>
      <c r="G22" s="35">
        <f>STDEV('2009:2024'!D22)/SQRT(1+$E$1-$C$1)</f>
        <v>0.27226687852782816</v>
      </c>
      <c r="H22" s="12">
        <f>MAX('2009:2024'!E22)</f>
        <v>17.75</v>
      </c>
      <c r="I22" s="12">
        <f>MIN('2009:2024'!G22)</f>
        <v>-5.86</v>
      </c>
      <c r="J22" s="12">
        <f>AVERAGE('2009:2024'!I22)</f>
        <v>83.836728530960443</v>
      </c>
      <c r="K22" s="35">
        <f>STDEV('2009:2024'!I22)/SQRT(1+$E$1-$C$1)</f>
        <v>1.3519302496449268</v>
      </c>
      <c r="L22" s="12">
        <f>AVERAGE('2009:2024'!J22)</f>
        <v>171.77525199999999</v>
      </c>
      <c r="M22" s="35">
        <f>STDEV('2009:2024'!J22)/SQRT(1+$E$1-$C$1)</f>
        <v>4.9446907323684757</v>
      </c>
      <c r="N22" s="12">
        <f>AVERAGE('2009:2024'!K22)</f>
        <v>2.4281491515456985</v>
      </c>
      <c r="O22" s="35">
        <f>STDEV('2009:2024'!K22)/SQRT(1+$E$1-$C$1)</f>
        <v>0.10256109762517583</v>
      </c>
      <c r="P22" s="12">
        <f>AVERAGE('2009:2024'!N22)</f>
        <v>30.049187500000006</v>
      </c>
      <c r="Q22" s="35">
        <f>STDEV('2009:2024'!N22)/SQRT(1+$E$1-$C$1)</f>
        <v>4.3582683814969725</v>
      </c>
      <c r="R22" s="12">
        <f>AVERAGE('2009:2024'!O22)</f>
        <v>13.625</v>
      </c>
      <c r="S22" s="35">
        <f>STDEV('2009:2024'!O22)/SQRT(1+$E$1-$C$1)</f>
        <v>1.2412191587306409</v>
      </c>
      <c r="T22" s="12">
        <f>AVERAGE('2009:2024'!R22)</f>
        <v>6.7984078881048395</v>
      </c>
      <c r="U22" s="35">
        <f>STDEV('2009:2024'!R22)/SQRT(1+$E$1-$C$1)</f>
        <v>0.31700341680472982</v>
      </c>
      <c r="V22" s="12">
        <f>AVERAGE('2009:2024'!S22)</f>
        <v>12.956307961943127</v>
      </c>
      <c r="W22" s="35">
        <f>STDEV('2009:2024'!S22)/SQRT(1+$E$1-$C$1)</f>
        <v>2.5900722604979887</v>
      </c>
      <c r="Y22" s="50">
        <f>MAX('2009:2024'!N22)</f>
        <v>56.330000000000013</v>
      </c>
      <c r="Z22" s="50">
        <f>MIN('2009:2024'!N22)</f>
        <v>5.6560000000000006</v>
      </c>
    </row>
    <row r="23" spans="1:26" ht="13.5" thickTop="1" x14ac:dyDescent="0.2">
      <c r="A23" s="1" t="s">
        <v>36</v>
      </c>
      <c r="B23" s="36">
        <f>AVERAGE(B11:B22)</f>
        <v>8.7442388436239238</v>
      </c>
      <c r="C23" s="36"/>
      <c r="D23" s="36">
        <f>AVERAGE(D11:D22)</f>
        <v>18.789335783476346</v>
      </c>
      <c r="E23" s="36"/>
      <c r="F23" s="36">
        <f>AVERAGE(F11:F22)</f>
        <v>13.360291770489374</v>
      </c>
      <c r="G23" s="36"/>
      <c r="H23" s="36">
        <f>MAX(H11:H22)</f>
        <v>41.29</v>
      </c>
      <c r="I23" s="36">
        <f>MIN(I11:I22)</f>
        <v>-29.92</v>
      </c>
      <c r="J23" s="36">
        <f>AVERAGE(J11:J22)</f>
        <v>69.448415828257055</v>
      </c>
      <c r="K23" s="37"/>
      <c r="L23" s="38">
        <f>SUM(L11:L22)</f>
        <v>5638.9448655000006</v>
      </c>
      <c r="M23" s="38"/>
      <c r="N23" s="36">
        <f>AVERAGE(N11:N22)</f>
        <v>2.4534462233674779</v>
      </c>
      <c r="O23" s="36"/>
      <c r="P23" s="38">
        <f>SUM(P11:P22)</f>
        <v>480.17418749999996</v>
      </c>
      <c r="Q23" s="36"/>
      <c r="R23" s="38">
        <f>SUM(R11:R22)</f>
        <v>123.625</v>
      </c>
      <c r="S23" s="36"/>
      <c r="T23" s="36">
        <f>AVERAGE(T11:T22)</f>
        <v>15.505943598457897</v>
      </c>
      <c r="U23" s="36"/>
      <c r="V23" s="38">
        <f>SUM(V11:V22)</f>
        <v>976.93223632320792</v>
      </c>
      <c r="W23" s="36"/>
      <c r="Y23">
        <f>MAX(Y11:Y22)</f>
        <v>183.16499999999999</v>
      </c>
      <c r="Z23">
        <f>MIN(Z11:Z22)</f>
        <v>1.01</v>
      </c>
    </row>
    <row r="38" spans="2:3" x14ac:dyDescent="0.2">
      <c r="B38" s="2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D12" sqref="A11:D12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9" t="s">
        <v>74</v>
      </c>
      <c r="B2" s="59" t="s">
        <v>75</v>
      </c>
      <c r="C2" s="2" t="s">
        <v>76</v>
      </c>
    </row>
    <row r="3" spans="1:3" x14ac:dyDescent="0.2">
      <c r="A3" s="60" t="s">
        <v>4</v>
      </c>
      <c r="B3" s="61" t="s">
        <v>59</v>
      </c>
      <c r="C3" t="s">
        <v>77</v>
      </c>
    </row>
    <row r="4" spans="1:3" x14ac:dyDescent="0.2">
      <c r="A4" s="60" t="s">
        <v>5</v>
      </c>
      <c r="B4" s="61" t="s">
        <v>59</v>
      </c>
      <c r="C4" t="s">
        <v>78</v>
      </c>
    </row>
    <row r="5" spans="1:3" x14ac:dyDescent="0.2">
      <c r="A5" s="60" t="s">
        <v>6</v>
      </c>
      <c r="B5" s="61" t="s">
        <v>59</v>
      </c>
      <c r="C5" t="s">
        <v>79</v>
      </c>
    </row>
    <row r="6" spans="1:3" x14ac:dyDescent="0.2">
      <c r="A6" s="60" t="s">
        <v>7</v>
      </c>
      <c r="B6" s="61" t="s">
        <v>59</v>
      </c>
      <c r="C6" t="s">
        <v>80</v>
      </c>
    </row>
    <row r="7" spans="1:3" x14ac:dyDescent="0.2">
      <c r="A7" s="60" t="s">
        <v>8</v>
      </c>
      <c r="B7" s="61"/>
      <c r="C7" t="s">
        <v>81</v>
      </c>
    </row>
    <row r="8" spans="1:3" x14ac:dyDescent="0.2">
      <c r="A8" s="60" t="s">
        <v>9</v>
      </c>
      <c r="B8" s="61" t="s">
        <v>59</v>
      </c>
      <c r="C8" t="s">
        <v>82</v>
      </c>
    </row>
    <row r="9" spans="1:3" x14ac:dyDescent="0.2">
      <c r="A9" s="60" t="s">
        <v>8</v>
      </c>
      <c r="B9" s="61"/>
      <c r="C9" t="s">
        <v>83</v>
      </c>
    </row>
    <row r="10" spans="1:3" x14ac:dyDescent="0.2">
      <c r="A10" s="60" t="s">
        <v>10</v>
      </c>
      <c r="B10" s="61" t="s">
        <v>84</v>
      </c>
      <c r="C10" t="s">
        <v>85</v>
      </c>
    </row>
    <row r="11" spans="1:3" x14ac:dyDescent="0.2">
      <c r="A11" s="60" t="s">
        <v>11</v>
      </c>
      <c r="B11" s="61" t="s">
        <v>20</v>
      </c>
      <c r="C11" t="s">
        <v>86</v>
      </c>
    </row>
    <row r="12" spans="1:3" x14ac:dyDescent="0.2">
      <c r="A12" s="60" t="s">
        <v>12</v>
      </c>
      <c r="B12" s="61" t="s">
        <v>21</v>
      </c>
      <c r="C12" t="s">
        <v>87</v>
      </c>
    </row>
    <row r="13" spans="1:3" x14ac:dyDescent="0.2">
      <c r="A13" s="60" t="s">
        <v>88</v>
      </c>
      <c r="B13" s="61" t="s">
        <v>21</v>
      </c>
      <c r="C13" t="s">
        <v>89</v>
      </c>
    </row>
    <row r="14" spans="1:3" x14ac:dyDescent="0.2">
      <c r="A14" s="60" t="s">
        <v>8</v>
      </c>
      <c r="B14" s="61"/>
      <c r="C14" t="s">
        <v>90</v>
      </c>
    </row>
    <row r="15" spans="1:3" x14ac:dyDescent="0.2">
      <c r="A15" s="60" t="s">
        <v>14</v>
      </c>
      <c r="B15" s="61" t="s">
        <v>66</v>
      </c>
      <c r="C15" t="s">
        <v>91</v>
      </c>
    </row>
    <row r="16" spans="1:3" x14ac:dyDescent="0.2">
      <c r="A16" s="60" t="s">
        <v>15</v>
      </c>
      <c r="B16" s="61"/>
      <c r="C16" t="s">
        <v>92</v>
      </c>
    </row>
    <row r="17" spans="1:4" x14ac:dyDescent="0.2">
      <c r="A17" s="60" t="s">
        <v>16</v>
      </c>
      <c r="B17" s="61" t="s">
        <v>66</v>
      </c>
      <c r="C17" t="s">
        <v>93</v>
      </c>
    </row>
    <row r="18" spans="1:4" x14ac:dyDescent="0.2">
      <c r="A18" s="60" t="s">
        <v>8</v>
      </c>
      <c r="B18" s="61"/>
      <c r="C18" t="s">
        <v>94</v>
      </c>
    </row>
    <row r="19" spans="1:4" x14ac:dyDescent="0.2">
      <c r="A19" s="60" t="s">
        <v>57</v>
      </c>
      <c r="B19" s="25" t="s">
        <v>18</v>
      </c>
      <c r="C19" t="s">
        <v>95</v>
      </c>
    </row>
    <row r="20" spans="1:4" x14ac:dyDescent="0.2">
      <c r="A20" s="60" t="s">
        <v>96</v>
      </c>
      <c r="B20" s="61" t="s">
        <v>66</v>
      </c>
      <c r="C20" t="s">
        <v>97</v>
      </c>
      <c r="D20" t="s">
        <v>98</v>
      </c>
    </row>
    <row r="24" spans="1:4" x14ac:dyDescent="0.2">
      <c r="A24" s="15"/>
      <c r="B24" s="15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5"/>
      <c r="B30" s="15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60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0.39161290322580639</v>
      </c>
      <c r="C11" s="7">
        <v>7.508064516129032</v>
      </c>
      <c r="D11" s="7">
        <v>3.7529032258064516</v>
      </c>
      <c r="E11" s="7">
        <v>16.62</v>
      </c>
      <c r="F11" s="8">
        <v>42027</v>
      </c>
      <c r="G11" s="7">
        <v>-5.8</v>
      </c>
      <c r="H11" s="8">
        <v>42016</v>
      </c>
      <c r="I11" s="7">
        <v>84.56903225806451</v>
      </c>
      <c r="J11" s="7">
        <v>201.43</v>
      </c>
      <c r="K11" s="7">
        <v>2.2738709677419346</v>
      </c>
      <c r="L11" s="7">
        <v>18.760000000000002</v>
      </c>
      <c r="M11" s="8">
        <v>42028</v>
      </c>
      <c r="N11" s="7">
        <v>49.28</v>
      </c>
      <c r="O11" s="9">
        <v>17</v>
      </c>
      <c r="P11" s="7">
        <v>15.96</v>
      </c>
      <c r="Q11" s="8">
        <v>42031</v>
      </c>
      <c r="R11" s="7">
        <v>4.0451612903225804</v>
      </c>
      <c r="S11" s="7">
        <v>24.093913799290448</v>
      </c>
    </row>
    <row r="12" spans="1:19" x14ac:dyDescent="0.2">
      <c r="A12" s="1" t="s">
        <v>24</v>
      </c>
      <c r="B12" s="7">
        <v>2.239642857142857</v>
      </c>
      <c r="C12" s="7">
        <v>10.042857142857141</v>
      </c>
      <c r="D12" s="7">
        <v>5.8310714285714278</v>
      </c>
      <c r="E12" s="7">
        <v>15.06</v>
      </c>
      <c r="F12" s="8">
        <v>41697</v>
      </c>
      <c r="G12" s="7">
        <v>-1.42</v>
      </c>
      <c r="H12" s="8">
        <v>41686</v>
      </c>
      <c r="I12" s="7">
        <v>73.07178571428571</v>
      </c>
      <c r="J12" s="7">
        <v>312.99</v>
      </c>
      <c r="K12" s="7">
        <v>3.1835714285714287</v>
      </c>
      <c r="L12" s="7">
        <v>19.05</v>
      </c>
      <c r="M12" s="8">
        <v>41681</v>
      </c>
      <c r="N12" s="7">
        <v>19.989999999999998</v>
      </c>
      <c r="O12" s="9">
        <v>7</v>
      </c>
      <c r="P12" s="7">
        <v>7.07</v>
      </c>
      <c r="Q12" s="8">
        <v>41672</v>
      </c>
      <c r="R12" s="7">
        <v>5.7814285714285703</v>
      </c>
      <c r="S12" s="7">
        <v>43.371924906071165</v>
      </c>
    </row>
    <row r="13" spans="1:19" x14ac:dyDescent="0.2">
      <c r="A13" s="1" t="s">
        <v>25</v>
      </c>
      <c r="B13" s="7">
        <v>4.0777419354838704</v>
      </c>
      <c r="C13" s="7">
        <v>14.7783870967742</v>
      </c>
      <c r="D13" s="7">
        <v>8.9448387096774198</v>
      </c>
      <c r="E13" s="7">
        <v>22.76</v>
      </c>
      <c r="F13" s="8">
        <v>41718</v>
      </c>
      <c r="G13" s="7">
        <v>-0.28999999999999998</v>
      </c>
      <c r="H13" s="8">
        <v>41703</v>
      </c>
      <c r="I13" s="7">
        <v>61.569677419354839</v>
      </c>
      <c r="J13" s="7">
        <v>509.54</v>
      </c>
      <c r="K13" s="7">
        <v>2.72</v>
      </c>
      <c r="L13" s="7">
        <v>16.739999999999998</v>
      </c>
      <c r="M13" s="8">
        <v>41703</v>
      </c>
      <c r="N13" s="7">
        <v>35.770000000000003</v>
      </c>
      <c r="O13" s="9">
        <v>7</v>
      </c>
      <c r="P13" s="7">
        <v>15.96</v>
      </c>
      <c r="Q13" s="8">
        <v>41703</v>
      </c>
      <c r="R13" s="7">
        <v>9.3699999999999992</v>
      </c>
      <c r="S13" s="7">
        <v>84.262401095630963</v>
      </c>
    </row>
    <row r="14" spans="1:19" x14ac:dyDescent="0.2">
      <c r="A14" s="1" t="s">
        <v>26</v>
      </c>
      <c r="B14" s="7">
        <v>5.8873333333333324</v>
      </c>
      <c r="C14" s="7">
        <v>15.191666666666666</v>
      </c>
      <c r="D14" s="7">
        <v>10.109333333333332</v>
      </c>
      <c r="E14" s="7">
        <v>25.11</v>
      </c>
      <c r="F14" s="8">
        <v>41752</v>
      </c>
      <c r="G14" s="7">
        <v>3</v>
      </c>
      <c r="H14" s="8">
        <v>41740</v>
      </c>
      <c r="I14" s="7">
        <v>68.072333333333319</v>
      </c>
      <c r="J14" s="7">
        <v>526.24</v>
      </c>
      <c r="K14" s="7">
        <v>2.8056666666666668</v>
      </c>
      <c r="L14" s="7">
        <v>11.84</v>
      </c>
      <c r="M14" s="8">
        <v>41738</v>
      </c>
      <c r="N14" s="7">
        <v>42.64</v>
      </c>
      <c r="O14" s="9">
        <v>14</v>
      </c>
      <c r="P14" s="7">
        <v>11.51</v>
      </c>
      <c r="Q14" s="8">
        <v>41739</v>
      </c>
      <c r="R14" s="7">
        <v>12.453333333333335</v>
      </c>
      <c r="S14" s="7">
        <v>89.595708124847803</v>
      </c>
    </row>
    <row r="15" spans="1:19" x14ac:dyDescent="0.2">
      <c r="A15" s="1" t="s">
        <v>27</v>
      </c>
      <c r="B15" s="7">
        <v>10.689032258064517</v>
      </c>
      <c r="C15" s="7">
        <v>22.649677419354841</v>
      </c>
      <c r="D15" s="7">
        <v>16.174838709677417</v>
      </c>
      <c r="E15" s="7">
        <v>28.18</v>
      </c>
      <c r="F15" s="8">
        <v>41779</v>
      </c>
      <c r="G15" s="7">
        <v>5.68</v>
      </c>
      <c r="H15" s="8">
        <v>41764</v>
      </c>
      <c r="I15" s="7">
        <v>63.92774193548388</v>
      </c>
      <c r="J15" s="7">
        <v>704.83</v>
      </c>
      <c r="K15" s="7">
        <v>2.3745161290322581</v>
      </c>
      <c r="L15" s="7">
        <v>13.97</v>
      </c>
      <c r="M15" s="8">
        <v>41766</v>
      </c>
      <c r="N15" s="7">
        <v>56.76</v>
      </c>
      <c r="O15" s="9">
        <v>9</v>
      </c>
      <c r="P15" s="7">
        <v>31.51</v>
      </c>
      <c r="Q15" s="8">
        <v>41783</v>
      </c>
      <c r="R15" s="7">
        <v>18.913548387096771</v>
      </c>
      <c r="S15" s="7">
        <v>139.638983073845</v>
      </c>
    </row>
    <row r="16" spans="1:19" x14ac:dyDescent="0.2">
      <c r="A16" s="1" t="s">
        <v>28</v>
      </c>
      <c r="B16" s="7">
        <v>14.237333333333337</v>
      </c>
      <c r="C16" s="7">
        <v>26.983999999999998</v>
      </c>
      <c r="D16" s="7">
        <v>20.233666666666668</v>
      </c>
      <c r="E16" s="7">
        <v>34.26</v>
      </c>
      <c r="F16" s="8">
        <v>41803</v>
      </c>
      <c r="G16" s="7">
        <v>9.9700000000000006</v>
      </c>
      <c r="H16" s="8">
        <v>41811</v>
      </c>
      <c r="I16" s="7">
        <v>57.925333333333334</v>
      </c>
      <c r="J16" s="7">
        <v>740.94</v>
      </c>
      <c r="K16" s="7">
        <v>1.9983333333333333</v>
      </c>
      <c r="L16" s="7">
        <v>12.15</v>
      </c>
      <c r="M16" s="8">
        <v>41798</v>
      </c>
      <c r="N16" s="7">
        <v>33.53</v>
      </c>
      <c r="O16" s="9">
        <v>11</v>
      </c>
      <c r="P16" s="7">
        <v>20.6</v>
      </c>
      <c r="Q16" s="8">
        <v>41807</v>
      </c>
      <c r="R16" s="7">
        <v>25.104666666666663</v>
      </c>
      <c r="S16" s="7">
        <v>159.93108210623305</v>
      </c>
    </row>
    <row r="17" spans="1:19" x14ac:dyDescent="0.2">
      <c r="A17" s="1" t="s">
        <v>29</v>
      </c>
      <c r="B17" s="7">
        <v>15.463225806451613</v>
      </c>
      <c r="C17" s="7">
        <v>29.729354838709678</v>
      </c>
      <c r="D17" s="7">
        <v>21.916774193548385</v>
      </c>
      <c r="E17" s="7">
        <v>37.15</v>
      </c>
      <c r="F17" s="8">
        <v>41842</v>
      </c>
      <c r="G17" s="7">
        <v>11.05</v>
      </c>
      <c r="H17" s="8">
        <v>41828</v>
      </c>
      <c r="I17" s="7">
        <v>54.412580645161292</v>
      </c>
      <c r="J17" s="7">
        <v>835.02</v>
      </c>
      <c r="K17" s="7">
        <v>2.1619354838709675</v>
      </c>
      <c r="L17" s="7">
        <v>13.84</v>
      </c>
      <c r="M17" s="8">
        <v>41842</v>
      </c>
      <c r="N17" s="7">
        <v>8.07</v>
      </c>
      <c r="O17" s="9">
        <v>3</v>
      </c>
      <c r="P17" s="7">
        <v>6.46</v>
      </c>
      <c r="Q17" s="8">
        <v>41840</v>
      </c>
      <c r="R17" s="7">
        <v>28.844193548387096</v>
      </c>
      <c r="S17" s="7">
        <v>190.7678600345285</v>
      </c>
    </row>
    <row r="18" spans="1:19" x14ac:dyDescent="0.2">
      <c r="A18" s="1" t="s">
        <v>30</v>
      </c>
      <c r="B18" s="7">
        <v>16.368387096774192</v>
      </c>
      <c r="C18" s="7">
        <v>29.372903225806454</v>
      </c>
      <c r="D18" s="7">
        <v>22.202258064516123</v>
      </c>
      <c r="E18" s="7">
        <v>35.81</v>
      </c>
      <c r="F18" s="8">
        <v>41869</v>
      </c>
      <c r="G18" s="7">
        <v>11.39</v>
      </c>
      <c r="H18" s="8">
        <v>41881</v>
      </c>
      <c r="I18" s="7">
        <v>57.540967741935496</v>
      </c>
      <c r="J18" s="7">
        <v>680.7</v>
      </c>
      <c r="K18" s="7">
        <v>2.1512903225806448</v>
      </c>
      <c r="L18" s="7">
        <v>12.19</v>
      </c>
      <c r="M18" s="8">
        <v>41852</v>
      </c>
      <c r="N18" s="7">
        <v>26.66</v>
      </c>
      <c r="O18" s="9">
        <v>6</v>
      </c>
      <c r="P18" s="7">
        <v>16.36</v>
      </c>
      <c r="Q18" s="8">
        <v>41856</v>
      </c>
      <c r="R18" s="7">
        <v>27.486451612903227</v>
      </c>
      <c r="S18" s="7">
        <v>161.04174009335574</v>
      </c>
    </row>
    <row r="19" spans="1:19" x14ac:dyDescent="0.2">
      <c r="A19" s="1" t="s">
        <v>31</v>
      </c>
      <c r="B19" s="7">
        <v>12.875666666666666</v>
      </c>
      <c r="C19" s="7">
        <v>23.933666666666671</v>
      </c>
      <c r="D19" s="7">
        <v>18.115666666666666</v>
      </c>
      <c r="E19" s="7">
        <v>29.98</v>
      </c>
      <c r="F19" s="8">
        <v>41892</v>
      </c>
      <c r="G19" s="7">
        <v>0</v>
      </c>
      <c r="H19" s="8">
        <v>41911</v>
      </c>
      <c r="I19" s="7">
        <v>63.508666666666656</v>
      </c>
      <c r="J19" s="7">
        <v>529.47392000000013</v>
      </c>
      <c r="K19" s="7">
        <v>2.2123333333333335</v>
      </c>
      <c r="L19" s="7">
        <v>9.2100000000000009</v>
      </c>
      <c r="M19" s="8">
        <v>41900</v>
      </c>
      <c r="N19" s="7">
        <v>17.97</v>
      </c>
      <c r="O19" s="9">
        <v>5</v>
      </c>
      <c r="P19" s="7">
        <v>15.35</v>
      </c>
      <c r="Q19" s="8">
        <v>41900</v>
      </c>
      <c r="R19" s="7">
        <v>22.729666666666663</v>
      </c>
      <c r="S19" s="7">
        <v>110.11208200948869</v>
      </c>
    </row>
    <row r="20" spans="1:19" x14ac:dyDescent="0.2">
      <c r="A20" s="1" t="s">
        <v>32</v>
      </c>
      <c r="B20" s="7">
        <v>10.68225806451613</v>
      </c>
      <c r="C20" s="7">
        <v>20.577096774193553</v>
      </c>
      <c r="D20" s="7">
        <v>15.050322580645163</v>
      </c>
      <c r="E20" s="7">
        <v>29.07</v>
      </c>
      <c r="F20" s="8">
        <v>41917</v>
      </c>
      <c r="G20" s="7">
        <v>2.4700000000000002</v>
      </c>
      <c r="H20" s="8">
        <v>41931</v>
      </c>
      <c r="I20" s="7">
        <v>64.012580645161307</v>
      </c>
      <c r="J20" s="7">
        <v>379.45065599999998</v>
      </c>
      <c r="K20" s="7">
        <v>2.326451612903226</v>
      </c>
      <c r="L20" s="7">
        <v>11.88</v>
      </c>
      <c r="M20" s="8">
        <v>41934</v>
      </c>
      <c r="N20" s="7">
        <v>27.84</v>
      </c>
      <c r="O20" s="9">
        <v>5</v>
      </c>
      <c r="P20" s="7">
        <v>22.2</v>
      </c>
      <c r="Q20" s="8">
        <v>41934</v>
      </c>
      <c r="R20" s="7">
        <v>17.468709677419351</v>
      </c>
      <c r="S20" s="7">
        <v>79.845666141062807</v>
      </c>
    </row>
    <row r="21" spans="1:19" x14ac:dyDescent="0.2">
      <c r="A21" s="1" t="s">
        <v>34</v>
      </c>
      <c r="B21" s="7">
        <v>6.3543333333333356</v>
      </c>
      <c r="C21" s="7">
        <v>13.365</v>
      </c>
      <c r="D21" s="7">
        <v>9.7773333333333294</v>
      </c>
      <c r="E21" s="7">
        <v>21.3</v>
      </c>
      <c r="F21" s="8">
        <v>41959</v>
      </c>
      <c r="G21" s="7">
        <v>0</v>
      </c>
      <c r="H21" s="8">
        <v>41954</v>
      </c>
      <c r="I21" s="7">
        <v>77.432666666666663</v>
      </c>
      <c r="J21" s="7">
        <v>198.96623999999997</v>
      </c>
      <c r="K21" s="7">
        <v>2.4329999999999998</v>
      </c>
      <c r="L21" s="7">
        <v>15.76</v>
      </c>
      <c r="M21" s="8">
        <v>41973</v>
      </c>
      <c r="N21" s="7">
        <v>59.08</v>
      </c>
      <c r="O21" s="9">
        <v>15</v>
      </c>
      <c r="P21" s="7">
        <v>16.75</v>
      </c>
      <c r="Q21" s="8">
        <v>41951</v>
      </c>
      <c r="R21" s="7">
        <v>10.085999999999997</v>
      </c>
      <c r="S21" s="7">
        <v>37.962273274063698</v>
      </c>
    </row>
    <row r="22" spans="1:19" ht="13.5" thickBot="1" x14ac:dyDescent="0.25">
      <c r="A22" s="11" t="s">
        <v>35</v>
      </c>
      <c r="B22" s="12">
        <v>1.8738709677419356</v>
      </c>
      <c r="C22" s="12">
        <v>8.125483870967745</v>
      </c>
      <c r="D22" s="12">
        <v>4.8470967741935471</v>
      </c>
      <c r="E22" s="12">
        <v>16.04</v>
      </c>
      <c r="F22" s="13">
        <v>41997</v>
      </c>
      <c r="G22" s="12">
        <v>-5.86</v>
      </c>
      <c r="H22" s="13">
        <v>41990</v>
      </c>
      <c r="I22" s="12">
        <v>79.776129032258069</v>
      </c>
      <c r="J22" s="12">
        <v>167.28003199999998</v>
      </c>
      <c r="K22" s="12">
        <v>2.5741935483870968</v>
      </c>
      <c r="L22" s="12">
        <v>12.82</v>
      </c>
      <c r="M22" s="13">
        <v>41994</v>
      </c>
      <c r="N22" s="12">
        <v>55.23</v>
      </c>
      <c r="O22" s="14">
        <v>18</v>
      </c>
      <c r="P22" s="12">
        <v>19.79</v>
      </c>
      <c r="Q22" s="13">
        <v>41999</v>
      </c>
      <c r="R22" s="12">
        <v>5.2858064516129044</v>
      </c>
      <c r="S22" s="12">
        <v>25.2191275273894</v>
      </c>
    </row>
    <row r="23" spans="1:19" ht="13.5" thickTop="1" x14ac:dyDescent="0.2">
      <c r="A23" s="1" t="s">
        <v>36</v>
      </c>
      <c r="B23" s="7">
        <v>8.4283698796722977</v>
      </c>
      <c r="C23" s="7">
        <v>18.521513184843833</v>
      </c>
      <c r="D23" s="7">
        <v>13.079675307219661</v>
      </c>
      <c r="E23" s="7">
        <v>37.15</v>
      </c>
      <c r="F23" s="8">
        <v>40016</v>
      </c>
      <c r="G23" s="7">
        <v>-5.86</v>
      </c>
      <c r="H23" s="8">
        <v>40164</v>
      </c>
      <c r="I23" s="7">
        <v>67.151624615975422</v>
      </c>
      <c r="J23" s="7">
        <v>5786.8608479999994</v>
      </c>
      <c r="K23" s="7">
        <v>2.4345969022017413</v>
      </c>
      <c r="L23" s="7">
        <v>19.05</v>
      </c>
      <c r="M23" s="8">
        <v>39855</v>
      </c>
      <c r="N23" s="7">
        <v>432.82</v>
      </c>
      <c r="O23" s="9">
        <v>117</v>
      </c>
      <c r="P23" s="7">
        <v>31.51</v>
      </c>
      <c r="Q23" s="8">
        <v>39957</v>
      </c>
      <c r="R23" s="7">
        <v>15.630747183819762</v>
      </c>
      <c r="S23" s="7">
        <v>1145.8427621858073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-0.28999999999999998</v>
      </c>
      <c r="G28" s="3" t="s">
        <v>18</v>
      </c>
      <c r="H28" s="16">
        <v>40160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-0.02</v>
      </c>
      <c r="G29" s="3" t="s">
        <v>18</v>
      </c>
      <c r="H29" s="16">
        <v>39897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262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16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7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4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1.6777419354838712</v>
      </c>
      <c r="C11" s="7">
        <v>6.4651612903225795</v>
      </c>
      <c r="D11" s="7">
        <v>3.8441935483870959</v>
      </c>
      <c r="E11" s="7">
        <v>12.52</v>
      </c>
      <c r="F11" s="8">
        <v>42026</v>
      </c>
      <c r="G11" s="7">
        <v>-3.51</v>
      </c>
      <c r="H11" s="8">
        <v>42013</v>
      </c>
      <c r="I11" s="7">
        <v>83.601935483870946</v>
      </c>
      <c r="J11" s="7">
        <v>177.24</v>
      </c>
      <c r="K11" s="7">
        <v>2.8587096774193541</v>
      </c>
      <c r="L11" s="7">
        <v>21.27</v>
      </c>
      <c r="M11" s="8">
        <v>42018</v>
      </c>
      <c r="N11" s="7">
        <v>32.76</v>
      </c>
      <c r="O11" s="9">
        <v>18</v>
      </c>
      <c r="P11" s="7">
        <v>7.25</v>
      </c>
      <c r="Q11" s="8">
        <v>42018</v>
      </c>
      <c r="R11" s="7">
        <v>4.6477419354838716</v>
      </c>
      <c r="S11" s="7">
        <v>23.993606808797786</v>
      </c>
    </row>
    <row r="12" spans="1:19" x14ac:dyDescent="0.2">
      <c r="A12" s="1" t="s">
        <v>24</v>
      </c>
      <c r="B12" s="7">
        <v>1.6882142857142857</v>
      </c>
      <c r="C12" s="7">
        <v>7.9974999999999996</v>
      </c>
      <c r="D12" s="7">
        <v>4.6351285460992901</v>
      </c>
      <c r="E12" s="7">
        <v>19</v>
      </c>
      <c r="F12" s="8">
        <v>41697</v>
      </c>
      <c r="G12" s="7">
        <v>-3.51</v>
      </c>
      <c r="H12" s="8">
        <v>41685</v>
      </c>
      <c r="I12" s="7">
        <v>76.072087765957434</v>
      </c>
      <c r="J12" s="7">
        <v>221.27</v>
      </c>
      <c r="K12" s="7">
        <v>2.9468066109422493</v>
      </c>
      <c r="L12" s="7">
        <v>17.350000000000001</v>
      </c>
      <c r="M12" s="8">
        <v>41698</v>
      </c>
      <c r="N12" s="7">
        <v>25.96</v>
      </c>
      <c r="O12" s="9">
        <v>10</v>
      </c>
      <c r="P12" s="7">
        <v>7.25</v>
      </c>
      <c r="Q12" s="8">
        <v>41678</v>
      </c>
      <c r="R12" s="7">
        <v>4.8652037424012162</v>
      </c>
      <c r="S12" s="7">
        <v>37.809167953710194</v>
      </c>
    </row>
    <row r="13" spans="1:19" x14ac:dyDescent="0.2">
      <c r="A13" s="1" t="s">
        <v>25</v>
      </c>
      <c r="B13" s="7">
        <v>3.5383870967741946</v>
      </c>
      <c r="C13" s="7">
        <v>12.59741935483871</v>
      </c>
      <c r="D13" s="7">
        <v>7.6610752688172044</v>
      </c>
      <c r="E13" s="7">
        <v>19.7</v>
      </c>
      <c r="F13" s="8">
        <v>41718</v>
      </c>
      <c r="G13" s="7">
        <v>-2.91</v>
      </c>
      <c r="H13" s="8">
        <v>41706</v>
      </c>
      <c r="I13" s="7">
        <v>66.862990591397846</v>
      </c>
      <c r="J13" s="7">
        <v>435.02</v>
      </c>
      <c r="K13" s="7">
        <v>3.0506989247311824</v>
      </c>
      <c r="L13" s="7">
        <v>13.94</v>
      </c>
      <c r="M13" s="8">
        <v>41724</v>
      </c>
      <c r="N13" s="7">
        <v>22.14</v>
      </c>
      <c r="O13" s="9">
        <v>9</v>
      </c>
      <c r="P13" s="7">
        <v>10.49</v>
      </c>
      <c r="Q13" s="8">
        <v>41722</v>
      </c>
      <c r="R13" s="7">
        <v>8.3838911290322589</v>
      </c>
      <c r="S13" s="7">
        <v>73.459574812968725</v>
      </c>
    </row>
    <row r="14" spans="1:19" x14ac:dyDescent="0.2">
      <c r="A14" s="1" t="s">
        <v>26</v>
      </c>
      <c r="B14" s="7">
        <v>7.1926666666666668</v>
      </c>
      <c r="C14" s="7">
        <v>17.935333333333336</v>
      </c>
      <c r="D14" s="7">
        <v>12.336097222222223</v>
      </c>
      <c r="E14" s="7">
        <v>27.98</v>
      </c>
      <c r="F14" s="8">
        <v>41756</v>
      </c>
      <c r="G14" s="7">
        <v>1.6</v>
      </c>
      <c r="H14" s="8">
        <v>41734</v>
      </c>
      <c r="I14" s="7">
        <v>64.835819444444468</v>
      </c>
      <c r="J14" s="7">
        <v>567.86</v>
      </c>
      <c r="K14" s="7">
        <v>2.2153541666666667</v>
      </c>
      <c r="L14" s="7">
        <v>10.35</v>
      </c>
      <c r="M14" s="8">
        <v>41733</v>
      </c>
      <c r="N14" s="7">
        <v>54.25</v>
      </c>
      <c r="O14" s="9">
        <v>11</v>
      </c>
      <c r="P14" s="7">
        <v>18.37</v>
      </c>
      <c r="Q14" s="8">
        <v>41758</v>
      </c>
      <c r="R14" s="7">
        <v>14.269965277777777</v>
      </c>
      <c r="S14" s="7">
        <v>99.911780382498335</v>
      </c>
    </row>
    <row r="15" spans="1:19" x14ac:dyDescent="0.2">
      <c r="A15" s="1" t="s">
        <v>27</v>
      </c>
      <c r="B15" s="7">
        <v>8.4558064516129043</v>
      </c>
      <c r="C15" s="7">
        <v>18.206129032258069</v>
      </c>
      <c r="D15" s="7">
        <v>12.967526881720433</v>
      </c>
      <c r="E15" s="7">
        <v>27.17</v>
      </c>
      <c r="F15" s="8">
        <v>41781</v>
      </c>
      <c r="G15" s="7">
        <v>3.54</v>
      </c>
      <c r="H15" s="8">
        <v>41763</v>
      </c>
      <c r="I15" s="7">
        <v>67.338508064516134</v>
      </c>
      <c r="J15" s="7">
        <v>613.11</v>
      </c>
      <c r="K15" s="7">
        <v>2.7127150537634419</v>
      </c>
      <c r="L15" s="7">
        <v>13.41</v>
      </c>
      <c r="M15" s="8">
        <v>41763</v>
      </c>
      <c r="N15" s="7">
        <v>41.88</v>
      </c>
      <c r="O15" s="9">
        <v>19</v>
      </c>
      <c r="P15" s="7">
        <v>8.8800000000000008</v>
      </c>
      <c r="Q15" s="8">
        <v>41770</v>
      </c>
      <c r="R15" s="7">
        <v>15.758763440860216</v>
      </c>
      <c r="S15" s="7">
        <v>116.38752858784103</v>
      </c>
    </row>
    <row r="16" spans="1:19" x14ac:dyDescent="0.2">
      <c r="A16" s="1" t="s">
        <v>28</v>
      </c>
      <c r="B16" s="7">
        <v>12.788000000000004</v>
      </c>
      <c r="C16" s="7">
        <v>24.006999999999998</v>
      </c>
      <c r="D16" s="7">
        <v>17.854798611111114</v>
      </c>
      <c r="E16" s="7">
        <v>31.06</v>
      </c>
      <c r="F16" s="8">
        <v>41795</v>
      </c>
      <c r="G16" s="7">
        <v>8.7100000000000009</v>
      </c>
      <c r="H16" s="8">
        <v>41811</v>
      </c>
      <c r="I16" s="7">
        <v>61.702965277777778</v>
      </c>
      <c r="J16" s="7">
        <v>663.4</v>
      </c>
      <c r="K16" s="7">
        <v>2.479729166666667</v>
      </c>
      <c r="L16" s="7">
        <v>12.76</v>
      </c>
      <c r="M16" s="8">
        <v>41806</v>
      </c>
      <c r="N16" s="7">
        <v>29.78</v>
      </c>
      <c r="O16" s="9">
        <v>13</v>
      </c>
      <c r="P16" s="7">
        <v>6.66</v>
      </c>
      <c r="Q16" s="8">
        <v>41806</v>
      </c>
      <c r="R16" s="7">
        <v>21.806069444444447</v>
      </c>
      <c r="S16" s="7">
        <v>143.48346789003179</v>
      </c>
    </row>
    <row r="17" spans="1:19" x14ac:dyDescent="0.2">
      <c r="A17" s="1" t="s">
        <v>29</v>
      </c>
      <c r="B17" s="7">
        <v>15.927096774193551</v>
      </c>
      <c r="C17" s="7">
        <v>29.898064516129025</v>
      </c>
      <c r="D17" s="7">
        <v>22.251202956989246</v>
      </c>
      <c r="E17" s="7">
        <v>36.06</v>
      </c>
      <c r="F17" s="8">
        <v>41831</v>
      </c>
      <c r="G17" s="7">
        <v>10.72</v>
      </c>
      <c r="H17" s="8">
        <v>41844</v>
      </c>
      <c r="I17" s="7">
        <v>56.94693548387098</v>
      </c>
      <c r="J17" s="7">
        <v>818.99</v>
      </c>
      <c r="K17" s="7">
        <v>2.1650672043010752</v>
      </c>
      <c r="L17" s="7">
        <v>13.72</v>
      </c>
      <c r="M17" s="8">
        <v>41822</v>
      </c>
      <c r="N17" s="7">
        <v>26.65</v>
      </c>
      <c r="O17" s="9">
        <v>6</v>
      </c>
      <c r="P17" s="7">
        <v>17.97</v>
      </c>
      <c r="Q17" s="8">
        <v>41822</v>
      </c>
      <c r="R17" s="7">
        <v>27.76279569892473</v>
      </c>
      <c r="S17" s="7">
        <v>184.69665513797264</v>
      </c>
    </row>
    <row r="18" spans="1:19" x14ac:dyDescent="0.2">
      <c r="A18" s="1" t="s">
        <v>30</v>
      </c>
      <c r="B18" s="7">
        <v>14.461290322580645</v>
      </c>
      <c r="C18" s="7">
        <v>28.465483870967741</v>
      </c>
      <c r="D18" s="7">
        <v>21.433642473118287</v>
      </c>
      <c r="E18" s="7">
        <v>39.07</v>
      </c>
      <c r="F18" s="8">
        <v>41877</v>
      </c>
      <c r="G18" s="7">
        <v>0</v>
      </c>
      <c r="H18" s="8">
        <v>41878</v>
      </c>
      <c r="I18" s="7">
        <v>53.769448924731201</v>
      </c>
      <c r="J18" s="7">
        <v>695.81</v>
      </c>
      <c r="K18" s="7">
        <v>2.1037029569892471</v>
      </c>
      <c r="L18" s="7">
        <v>8.8800000000000008</v>
      </c>
      <c r="M18" s="8">
        <v>41878</v>
      </c>
      <c r="N18" s="7">
        <v>1.41</v>
      </c>
      <c r="O18" s="9">
        <v>2</v>
      </c>
      <c r="P18" s="7">
        <v>0.81</v>
      </c>
      <c r="Q18" s="8">
        <v>41852</v>
      </c>
      <c r="R18" s="7">
        <v>27.462795698924733</v>
      </c>
      <c r="S18" s="7">
        <v>157.2595014745732</v>
      </c>
    </row>
    <row r="19" spans="1:19" x14ac:dyDescent="0.2">
      <c r="A19" s="1" t="s">
        <v>31</v>
      </c>
      <c r="B19" s="7">
        <v>12.606333333333332</v>
      </c>
      <c r="C19" s="7">
        <v>24.406666666666673</v>
      </c>
      <c r="D19" s="7">
        <v>18.04429861111111</v>
      </c>
      <c r="E19" s="7">
        <v>32.46</v>
      </c>
      <c r="F19" s="8">
        <v>41887</v>
      </c>
      <c r="G19" s="7">
        <v>6.69</v>
      </c>
      <c r="H19" s="8">
        <v>41909</v>
      </c>
      <c r="I19" s="7">
        <v>61.63966666666667</v>
      </c>
      <c r="J19" s="7">
        <v>510.12</v>
      </c>
      <c r="K19" s="7">
        <v>1.9169305555555554</v>
      </c>
      <c r="L19" s="7">
        <v>10.29</v>
      </c>
      <c r="M19" s="8">
        <v>41889</v>
      </c>
      <c r="N19" s="7">
        <v>17.13</v>
      </c>
      <c r="O19" s="9">
        <v>8</v>
      </c>
      <c r="P19" s="7">
        <v>6.86</v>
      </c>
      <c r="Q19" s="8">
        <v>41899</v>
      </c>
      <c r="R19" s="7">
        <v>22.147416666666665</v>
      </c>
      <c r="S19" s="7">
        <v>103.72121007152576</v>
      </c>
    </row>
    <row r="20" spans="1:19" x14ac:dyDescent="0.2">
      <c r="A20" s="1" t="s">
        <v>32</v>
      </c>
      <c r="B20" s="7">
        <v>8.5541935483870972</v>
      </c>
      <c r="C20" s="7">
        <v>18.088709677419356</v>
      </c>
      <c r="D20" s="7">
        <v>12.945087365591402</v>
      </c>
      <c r="E20" s="7">
        <v>29.07</v>
      </c>
      <c r="F20" s="8">
        <v>41914</v>
      </c>
      <c r="G20" s="7">
        <v>3.81</v>
      </c>
      <c r="H20" s="8">
        <v>41938</v>
      </c>
      <c r="I20" s="7">
        <v>67.244919354838714</v>
      </c>
      <c r="J20" s="7">
        <v>366.22</v>
      </c>
      <c r="K20" s="7">
        <v>2.6953360215053759</v>
      </c>
      <c r="L20" s="7">
        <v>15.33</v>
      </c>
      <c r="M20" s="8">
        <v>41916</v>
      </c>
      <c r="N20" s="7">
        <v>24.75</v>
      </c>
      <c r="O20" s="9">
        <v>9</v>
      </c>
      <c r="P20" s="7">
        <v>5.24</v>
      </c>
      <c r="Q20" s="8">
        <v>41943</v>
      </c>
      <c r="R20" s="7">
        <v>14.984307795698923</v>
      </c>
      <c r="S20" s="7">
        <v>73.142699957955827</v>
      </c>
    </row>
    <row r="21" spans="1:19" x14ac:dyDescent="0.2">
      <c r="A21" s="1" t="s">
        <v>34</v>
      </c>
      <c r="B21" s="7">
        <v>4.1500000000000004</v>
      </c>
      <c r="C21" s="7">
        <v>11.246666666666668</v>
      </c>
      <c r="D21" s="7">
        <v>7.5078819444444411</v>
      </c>
      <c r="E21" s="7">
        <v>19.809999999999999</v>
      </c>
      <c r="F21" s="8">
        <v>41947</v>
      </c>
      <c r="G21" s="7">
        <v>-4.92</v>
      </c>
      <c r="H21" s="8">
        <v>41972</v>
      </c>
      <c r="I21" s="7">
        <v>79.301854166666672</v>
      </c>
      <c r="J21" s="7">
        <v>228.18</v>
      </c>
      <c r="K21" s="7">
        <v>2.3437638888888892</v>
      </c>
      <c r="L21" s="7">
        <v>13.13</v>
      </c>
      <c r="M21" s="8">
        <v>41953</v>
      </c>
      <c r="N21" s="7">
        <v>31.83</v>
      </c>
      <c r="O21" s="9">
        <v>14</v>
      </c>
      <c r="P21" s="7">
        <v>14.34</v>
      </c>
      <c r="Q21" s="8">
        <v>41951</v>
      </c>
      <c r="R21" s="7">
        <v>8.3644861111111108</v>
      </c>
      <c r="S21" s="7">
        <v>31.481068979017277</v>
      </c>
    </row>
    <row r="22" spans="1:19" ht="13.5" thickBot="1" x14ac:dyDescent="0.25">
      <c r="A22" s="11" t="s">
        <v>35</v>
      </c>
      <c r="B22" s="12">
        <v>0.9322580645161288</v>
      </c>
      <c r="C22" s="12">
        <v>7.8051612903225802</v>
      </c>
      <c r="D22" s="12">
        <v>4.1295362903225818</v>
      </c>
      <c r="E22" s="12">
        <v>17.41</v>
      </c>
      <c r="F22" s="13">
        <v>41981</v>
      </c>
      <c r="G22" s="12">
        <v>-3.64</v>
      </c>
      <c r="H22" s="13">
        <v>41989</v>
      </c>
      <c r="I22" s="12">
        <v>77.835819892473111</v>
      </c>
      <c r="J22" s="12">
        <v>198.54</v>
      </c>
      <c r="K22" s="12">
        <v>2.7046169354838709</v>
      </c>
      <c r="L22" s="12">
        <v>13.96</v>
      </c>
      <c r="M22" s="13">
        <v>41976</v>
      </c>
      <c r="N22" s="12">
        <v>21.76</v>
      </c>
      <c r="O22" s="14">
        <v>12</v>
      </c>
      <c r="P22" s="12">
        <v>6.26</v>
      </c>
      <c r="Q22" s="13">
        <v>41981</v>
      </c>
      <c r="R22" s="12">
        <v>4.2211626344086017</v>
      </c>
      <c r="S22" s="12">
        <v>24.490318890958783</v>
      </c>
    </row>
    <row r="23" spans="1:19" ht="13.5" thickTop="1" x14ac:dyDescent="0.2">
      <c r="A23" s="1" t="s">
        <v>36</v>
      </c>
      <c r="B23" s="7">
        <v>7.6643323732718924</v>
      </c>
      <c r="C23" s="7">
        <v>17.259941308243729</v>
      </c>
      <c r="D23" s="7">
        <v>12.134205809994539</v>
      </c>
      <c r="E23" s="7">
        <v>39.07</v>
      </c>
      <c r="F23" s="8">
        <v>40416</v>
      </c>
      <c r="G23" s="7">
        <v>-4.92</v>
      </c>
      <c r="H23" s="8">
        <v>40511</v>
      </c>
      <c r="I23" s="7">
        <v>68.096079259767649</v>
      </c>
      <c r="J23" s="7">
        <v>5495.76</v>
      </c>
      <c r="K23" s="7">
        <v>2.5161192635761314</v>
      </c>
      <c r="L23" s="7">
        <v>21.27</v>
      </c>
      <c r="M23" s="8">
        <v>40192</v>
      </c>
      <c r="N23" s="7">
        <v>330.3</v>
      </c>
      <c r="O23" s="9">
        <v>131</v>
      </c>
      <c r="P23" s="7">
        <v>18.37</v>
      </c>
      <c r="Q23" s="8">
        <v>40297</v>
      </c>
      <c r="R23" s="7">
        <v>14.556216631311216</v>
      </c>
      <c r="S23" s="7">
        <v>1069.8365809478516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-3.24</v>
      </c>
      <c r="G28" s="3" t="s">
        <v>18</v>
      </c>
      <c r="H28" s="16">
        <v>40509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-0.62</v>
      </c>
      <c r="G29" s="3" t="s">
        <v>18</v>
      </c>
      <c r="H29" s="16">
        <v>40253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255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19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12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2.027741935483871</v>
      </c>
      <c r="C11" s="7">
        <v>8.3645161290322587</v>
      </c>
      <c r="D11" s="7">
        <v>5.0032459677419379</v>
      </c>
      <c r="E11" s="7">
        <v>16.3</v>
      </c>
      <c r="F11" s="8">
        <v>42010</v>
      </c>
      <c r="G11" s="7">
        <v>-3.58</v>
      </c>
      <c r="H11" s="8">
        <v>42031</v>
      </c>
      <c r="I11" s="7">
        <v>80.632110215053771</v>
      </c>
      <c r="J11" s="7">
        <v>206.64</v>
      </c>
      <c r="K11" s="7">
        <v>2.4601814516129026</v>
      </c>
      <c r="L11" s="7">
        <v>11.49</v>
      </c>
      <c r="M11" s="8">
        <v>42015</v>
      </c>
      <c r="N11" s="7">
        <v>16.88</v>
      </c>
      <c r="O11" s="9">
        <v>10</v>
      </c>
      <c r="P11" s="7">
        <v>4.63</v>
      </c>
      <c r="Q11" s="8">
        <v>42032</v>
      </c>
      <c r="R11" s="7">
        <v>5.3843481182795694</v>
      </c>
      <c r="S11" s="7">
        <v>28.10601306124757</v>
      </c>
    </row>
    <row r="12" spans="1:19" x14ac:dyDescent="0.2">
      <c r="A12" s="1" t="s">
        <v>24</v>
      </c>
      <c r="B12" s="7">
        <v>3.427142857142857</v>
      </c>
      <c r="C12" s="7">
        <v>11.296071428571427</v>
      </c>
      <c r="D12" s="7">
        <v>7.1127008928571431</v>
      </c>
      <c r="E12" s="7">
        <v>18.89</v>
      </c>
      <c r="F12" s="8">
        <v>41695</v>
      </c>
      <c r="G12" s="7">
        <v>-0.28999999999999998</v>
      </c>
      <c r="H12" s="8">
        <v>41683</v>
      </c>
      <c r="I12" s="7">
        <v>72.358110119047609</v>
      </c>
      <c r="J12" s="7">
        <v>274.8</v>
      </c>
      <c r="K12" s="7">
        <v>2.7693005952380956</v>
      </c>
      <c r="L12" s="7">
        <v>14.9</v>
      </c>
      <c r="M12" s="8">
        <v>41698</v>
      </c>
      <c r="N12" s="7">
        <v>30.41</v>
      </c>
      <c r="O12" s="9">
        <v>11</v>
      </c>
      <c r="P12" s="7">
        <v>5.85</v>
      </c>
      <c r="Q12" s="8">
        <v>41685</v>
      </c>
      <c r="R12" s="7">
        <v>6.5314248511904776</v>
      </c>
      <c r="S12" s="7">
        <v>42.83634215960754</v>
      </c>
    </row>
    <row r="13" spans="1:19" x14ac:dyDescent="0.2">
      <c r="A13" s="1" t="s">
        <v>25</v>
      </c>
      <c r="B13" s="7">
        <v>4.5374193548387103</v>
      </c>
      <c r="C13" s="7">
        <v>12.24516129032258</v>
      </c>
      <c r="D13" s="7">
        <v>8.0986424731182804</v>
      </c>
      <c r="E13" s="7">
        <v>21.11</v>
      </c>
      <c r="F13" s="8">
        <v>41729</v>
      </c>
      <c r="G13" s="7">
        <v>0.63</v>
      </c>
      <c r="H13" s="8">
        <v>41702</v>
      </c>
      <c r="I13" s="7">
        <v>79.68844758064516</v>
      </c>
      <c r="J13" s="7">
        <v>371.93</v>
      </c>
      <c r="K13" s="7">
        <v>2.8152956989247309</v>
      </c>
      <c r="L13" s="7">
        <v>15.29</v>
      </c>
      <c r="M13" s="8">
        <v>41709</v>
      </c>
      <c r="N13" s="7">
        <v>64.5</v>
      </c>
      <c r="O13" s="9">
        <v>17</v>
      </c>
      <c r="P13" s="7">
        <v>25.23</v>
      </c>
      <c r="Q13" s="8">
        <v>41713</v>
      </c>
      <c r="R13" s="7">
        <v>8.8795228494623668</v>
      </c>
      <c r="S13" s="7">
        <v>57.742419664650143</v>
      </c>
    </row>
    <row r="14" spans="1:19" x14ac:dyDescent="0.2">
      <c r="A14" s="1" t="s">
        <v>26</v>
      </c>
      <c r="B14" s="7">
        <v>9.0519999999999978</v>
      </c>
      <c r="C14" s="7">
        <v>19.57833333333333</v>
      </c>
      <c r="D14" s="7">
        <v>13.967861111111111</v>
      </c>
      <c r="E14" s="7">
        <v>29.12</v>
      </c>
      <c r="F14" s="8">
        <v>41738</v>
      </c>
      <c r="G14" s="7">
        <v>4.75</v>
      </c>
      <c r="H14" s="8">
        <v>41742</v>
      </c>
      <c r="I14" s="7">
        <v>67.352340277777756</v>
      </c>
      <c r="J14" s="7">
        <v>582.42999999999995</v>
      </c>
      <c r="K14" s="7">
        <v>2.8746666666666667</v>
      </c>
      <c r="L14" s="7">
        <v>13.33</v>
      </c>
      <c r="M14" s="8">
        <v>41744</v>
      </c>
      <c r="N14" s="7">
        <v>51.88</v>
      </c>
      <c r="O14" s="9">
        <v>8</v>
      </c>
      <c r="P14" s="7">
        <v>21.61</v>
      </c>
      <c r="Q14" s="8">
        <v>41753</v>
      </c>
      <c r="R14" s="7">
        <v>15.366638888888893</v>
      </c>
      <c r="S14" s="7">
        <v>109.44163953324745</v>
      </c>
    </row>
    <row r="15" spans="1:19" x14ac:dyDescent="0.2">
      <c r="A15" s="1" t="s">
        <v>27</v>
      </c>
      <c r="B15" s="7">
        <v>11.03225806451613</v>
      </c>
      <c r="C15" s="7">
        <v>22.609032258064516</v>
      </c>
      <c r="D15" s="7">
        <v>16.516418010752691</v>
      </c>
      <c r="E15" s="7">
        <v>31.83</v>
      </c>
      <c r="F15" s="8">
        <v>41784</v>
      </c>
      <c r="G15" s="7">
        <v>7.45</v>
      </c>
      <c r="H15" s="8">
        <v>41775</v>
      </c>
      <c r="I15" s="7">
        <v>66.530181451612918</v>
      </c>
      <c r="J15" s="7">
        <v>677.78</v>
      </c>
      <c r="K15" s="7">
        <v>2.3188373655913979</v>
      </c>
      <c r="L15" s="7">
        <v>15.88</v>
      </c>
      <c r="M15" s="8">
        <v>41765</v>
      </c>
      <c r="N15" s="7">
        <v>39.17</v>
      </c>
      <c r="O15" s="9">
        <v>8</v>
      </c>
      <c r="P15" s="7">
        <v>18.59</v>
      </c>
      <c r="Q15" s="8">
        <v>41766</v>
      </c>
      <c r="R15" s="7">
        <v>19.768716397849467</v>
      </c>
      <c r="S15" s="7">
        <v>134.74364005267131</v>
      </c>
    </row>
    <row r="16" spans="1:19" x14ac:dyDescent="0.2">
      <c r="A16" s="1" t="s">
        <v>28</v>
      </c>
      <c r="B16" s="7">
        <v>12.805</v>
      </c>
      <c r="C16" s="7">
        <v>24.888333333333335</v>
      </c>
      <c r="D16" s="7">
        <v>18.288708333333332</v>
      </c>
      <c r="E16" s="7">
        <v>36.200000000000003</v>
      </c>
      <c r="F16" s="8">
        <v>41816</v>
      </c>
      <c r="G16" s="7">
        <v>7.45</v>
      </c>
      <c r="H16" s="8">
        <v>41791</v>
      </c>
      <c r="I16" s="7">
        <v>62.815090277777777</v>
      </c>
      <c r="J16" s="7">
        <v>721.89</v>
      </c>
      <c r="K16" s="7">
        <v>2.2208958333333331</v>
      </c>
      <c r="L16" s="7">
        <v>12.35</v>
      </c>
      <c r="M16" s="8">
        <v>41791</v>
      </c>
      <c r="N16" s="7">
        <v>42.34</v>
      </c>
      <c r="O16" s="9">
        <v>8</v>
      </c>
      <c r="P16" s="7">
        <v>15.74</v>
      </c>
      <c r="Q16" s="8">
        <v>41796</v>
      </c>
      <c r="R16" s="7">
        <v>23.029229166666667</v>
      </c>
      <c r="S16" s="7">
        <v>149.01389029473938</v>
      </c>
    </row>
    <row r="17" spans="1:19" x14ac:dyDescent="0.2">
      <c r="A17" s="1" t="s">
        <v>29</v>
      </c>
      <c r="B17" s="7">
        <v>13.735483870967741</v>
      </c>
      <c r="C17" s="7">
        <v>26.676451612903218</v>
      </c>
      <c r="D17" s="7">
        <v>19.588844086021506</v>
      </c>
      <c r="E17" s="7">
        <v>33.83</v>
      </c>
      <c r="F17" s="8">
        <v>41822</v>
      </c>
      <c r="G17" s="7">
        <v>10.47</v>
      </c>
      <c r="H17" s="8">
        <v>41838</v>
      </c>
      <c r="I17" s="7">
        <v>57.958111559139802</v>
      </c>
      <c r="J17" s="7">
        <v>773.72</v>
      </c>
      <c r="K17" s="7">
        <v>2.4112499999999999</v>
      </c>
      <c r="L17" s="7">
        <v>16.46</v>
      </c>
      <c r="M17" s="8">
        <v>41832</v>
      </c>
      <c r="N17" s="7">
        <v>8.25</v>
      </c>
      <c r="O17" s="9">
        <v>4</v>
      </c>
      <c r="P17" s="7">
        <v>3.03</v>
      </c>
      <c r="Q17" s="8">
        <v>41823</v>
      </c>
      <c r="R17" s="7">
        <v>26.520020161290322</v>
      </c>
      <c r="S17" s="7">
        <v>167.25743189191189</v>
      </c>
    </row>
    <row r="18" spans="1:19" x14ac:dyDescent="0.2">
      <c r="A18" s="1" t="s">
        <v>30</v>
      </c>
      <c r="B18" s="7">
        <v>15.937419354838712</v>
      </c>
      <c r="C18" s="7">
        <v>30.464193548387097</v>
      </c>
      <c r="D18" s="7">
        <v>22.521532258064518</v>
      </c>
      <c r="E18" s="7">
        <v>38.229999999999997</v>
      </c>
      <c r="F18" s="8">
        <v>41871</v>
      </c>
      <c r="G18" s="7">
        <v>10.75</v>
      </c>
      <c r="H18" s="8">
        <v>41879</v>
      </c>
      <c r="I18" s="7">
        <v>54.543891129032268</v>
      </c>
      <c r="J18" s="7">
        <v>714.3</v>
      </c>
      <c r="K18" s="7">
        <v>2.0299731182795702</v>
      </c>
      <c r="L18" s="7">
        <v>17.25</v>
      </c>
      <c r="M18" s="8">
        <v>41871</v>
      </c>
      <c r="N18" s="7">
        <v>2.82</v>
      </c>
      <c r="O18" s="9">
        <v>7</v>
      </c>
      <c r="P18" s="7">
        <v>1.01</v>
      </c>
      <c r="Q18" s="8">
        <v>41870</v>
      </c>
      <c r="R18" s="7">
        <v>28.605967741935494</v>
      </c>
      <c r="S18" s="7">
        <v>169.4040340987049</v>
      </c>
    </row>
    <row r="19" spans="1:19" x14ac:dyDescent="0.2">
      <c r="A19" s="1" t="s">
        <v>31</v>
      </c>
      <c r="B19" s="7">
        <v>14.322666666666665</v>
      </c>
      <c r="C19" s="7">
        <v>26.956666666666663</v>
      </c>
      <c r="D19" s="7">
        <v>20.120409722222227</v>
      </c>
      <c r="E19" s="7">
        <v>33.83</v>
      </c>
      <c r="F19" s="8">
        <v>41892</v>
      </c>
      <c r="G19" s="7">
        <v>10.47</v>
      </c>
      <c r="H19" s="8">
        <v>41902</v>
      </c>
      <c r="I19" s="7">
        <v>59.211902777777787</v>
      </c>
      <c r="J19" s="7">
        <v>560.20000000000005</v>
      </c>
      <c r="K19" s="7">
        <v>1.7507291666666664</v>
      </c>
      <c r="L19" s="7">
        <v>11.47</v>
      </c>
      <c r="M19" s="8">
        <v>41900</v>
      </c>
      <c r="N19" s="7">
        <v>25.24</v>
      </c>
      <c r="O19" s="9">
        <v>6</v>
      </c>
      <c r="P19" s="7">
        <v>21.21</v>
      </c>
      <c r="Q19" s="8">
        <v>41885</v>
      </c>
      <c r="R19" s="7">
        <v>23.812326388888888</v>
      </c>
      <c r="S19" s="7">
        <v>115.72455647662348</v>
      </c>
    </row>
    <row r="20" spans="1:19" x14ac:dyDescent="0.2">
      <c r="A20" s="1" t="s">
        <v>32</v>
      </c>
      <c r="B20" s="7">
        <v>9.4303225806451607</v>
      </c>
      <c r="C20" s="7">
        <v>20.921935483870968</v>
      </c>
      <c r="D20" s="7">
        <v>14.933931451612899</v>
      </c>
      <c r="E20" s="7">
        <v>29.8</v>
      </c>
      <c r="F20" s="8">
        <v>41923</v>
      </c>
      <c r="G20" s="7">
        <v>3.2</v>
      </c>
      <c r="H20" s="8">
        <v>41934</v>
      </c>
      <c r="I20" s="7">
        <v>60.162284946236568</v>
      </c>
      <c r="J20" s="7">
        <v>416.44</v>
      </c>
      <c r="K20" s="7">
        <v>2.2735215053763436</v>
      </c>
      <c r="L20" s="7">
        <v>14.21</v>
      </c>
      <c r="M20" s="8">
        <v>41939</v>
      </c>
      <c r="N20" s="7">
        <v>10.9</v>
      </c>
      <c r="O20" s="9">
        <v>4</v>
      </c>
      <c r="P20" s="7">
        <v>9.9</v>
      </c>
      <c r="Q20" s="8">
        <v>41939</v>
      </c>
      <c r="R20" s="7">
        <v>17.893743279569893</v>
      </c>
      <c r="S20" s="7">
        <v>81.224076838128539</v>
      </c>
    </row>
    <row r="21" spans="1:19" x14ac:dyDescent="0.2">
      <c r="A21" s="1" t="s">
        <v>34</v>
      </c>
      <c r="B21" s="7">
        <v>7.5486666666666657</v>
      </c>
      <c r="C21" s="7">
        <v>13.242333333333333</v>
      </c>
      <c r="D21" s="7">
        <v>10.230854166666671</v>
      </c>
      <c r="E21" s="7">
        <v>18.04</v>
      </c>
      <c r="F21" s="8">
        <v>41946</v>
      </c>
      <c r="G21" s="7">
        <v>-0.25</v>
      </c>
      <c r="H21" s="8">
        <v>41971</v>
      </c>
      <c r="I21" s="7">
        <v>85.074347222222229</v>
      </c>
      <c r="J21" s="7">
        <v>183.75</v>
      </c>
      <c r="K21" s="7">
        <v>2.4294097222222226</v>
      </c>
      <c r="L21" s="7">
        <v>15.29</v>
      </c>
      <c r="M21" s="8">
        <v>41949</v>
      </c>
      <c r="N21" s="7">
        <v>57.49</v>
      </c>
      <c r="O21" s="9">
        <v>15</v>
      </c>
      <c r="P21" s="7">
        <v>31.09</v>
      </c>
      <c r="Q21" s="8">
        <v>41948</v>
      </c>
      <c r="R21" s="7">
        <v>10.969243055555557</v>
      </c>
      <c r="S21" s="7">
        <v>30.247454085907609</v>
      </c>
    </row>
    <row r="22" spans="1:19" ht="13.5" thickBot="1" x14ac:dyDescent="0.25">
      <c r="A22" s="11" t="s">
        <v>35</v>
      </c>
      <c r="B22" s="12">
        <v>3.3638709677419354</v>
      </c>
      <c r="C22" s="12">
        <v>9.8612903225806452</v>
      </c>
      <c r="D22" s="12">
        <v>6.4585080645161295</v>
      </c>
      <c r="E22" s="12">
        <v>17.5</v>
      </c>
      <c r="F22" s="13">
        <v>41989</v>
      </c>
      <c r="G22" s="12">
        <v>-1.32</v>
      </c>
      <c r="H22" s="13">
        <v>41999</v>
      </c>
      <c r="I22" s="12">
        <v>77.963575268817209</v>
      </c>
      <c r="J22" s="12">
        <v>179.26</v>
      </c>
      <c r="K22" s="12">
        <v>2.666149193548387</v>
      </c>
      <c r="L22" s="12">
        <v>18.13</v>
      </c>
      <c r="M22" s="13">
        <v>41989</v>
      </c>
      <c r="N22" s="12">
        <v>20.149999999999999</v>
      </c>
      <c r="O22" s="14">
        <v>6</v>
      </c>
      <c r="P22" s="12">
        <v>13.73</v>
      </c>
      <c r="Q22" s="13">
        <v>41989</v>
      </c>
      <c r="R22" s="12">
        <v>6.3338172043010745</v>
      </c>
      <c r="S22" s="12">
        <v>27.66076681313497</v>
      </c>
    </row>
    <row r="23" spans="1:19" ht="13.5" thickTop="1" x14ac:dyDescent="0.2">
      <c r="A23" s="1" t="s">
        <v>36</v>
      </c>
      <c r="B23" s="7">
        <v>8.9349993599590345</v>
      </c>
      <c r="C23" s="7">
        <v>18.925359895033285</v>
      </c>
      <c r="D23" s="7">
        <v>13.57013804483487</v>
      </c>
      <c r="E23" s="7">
        <v>38.229999999999997</v>
      </c>
      <c r="F23" s="8">
        <v>40775</v>
      </c>
      <c r="G23" s="7">
        <v>-3.58</v>
      </c>
      <c r="H23" s="8">
        <v>40570</v>
      </c>
      <c r="I23" s="7">
        <v>68.690866068761736</v>
      </c>
      <c r="J23" s="7">
        <v>5663.14</v>
      </c>
      <c r="K23" s="7">
        <v>2.4183508597883598</v>
      </c>
      <c r="L23" s="7">
        <v>18.13</v>
      </c>
      <c r="M23" s="8">
        <v>40893</v>
      </c>
      <c r="N23" s="7">
        <v>370.03</v>
      </c>
      <c r="O23" s="9">
        <v>104</v>
      </c>
      <c r="P23" s="7">
        <v>31.09</v>
      </c>
      <c r="Q23" s="8">
        <v>40852</v>
      </c>
      <c r="R23" s="7">
        <v>16.091249841989889</v>
      </c>
      <c r="S23" s="7">
        <v>1113.4022649705746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-0.25</v>
      </c>
      <c r="G28" s="3" t="s">
        <v>18</v>
      </c>
      <c r="H28" s="16">
        <v>40875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-0.28999999999999998</v>
      </c>
      <c r="G29" s="3" t="s">
        <v>18</v>
      </c>
      <c r="H29" s="16">
        <v>40587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287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3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50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2.9167741935483877</v>
      </c>
      <c r="C11" s="7">
        <v>9.052580645161294</v>
      </c>
      <c r="D11" s="7">
        <v>5.7754905913978485</v>
      </c>
      <c r="E11" s="7">
        <v>14.33</v>
      </c>
      <c r="F11" s="8">
        <v>42023</v>
      </c>
      <c r="G11" s="7">
        <v>-2.82</v>
      </c>
      <c r="H11" s="8">
        <v>42015</v>
      </c>
      <c r="I11" s="7">
        <v>79.647345430107549</v>
      </c>
      <c r="J11" s="7">
        <v>224.73</v>
      </c>
      <c r="K11" s="7">
        <v>2.8551545698924734</v>
      </c>
      <c r="L11" s="7">
        <v>15.88</v>
      </c>
      <c r="M11" s="8">
        <v>42010</v>
      </c>
      <c r="N11" s="7">
        <v>23.59</v>
      </c>
      <c r="O11" s="9">
        <v>8</v>
      </c>
      <c r="P11" s="7">
        <v>13.73</v>
      </c>
      <c r="Q11" s="8">
        <v>42020</v>
      </c>
      <c r="R11" s="7">
        <v>5.8931653225806455</v>
      </c>
      <c r="S11" s="7">
        <v>31.038790596408823</v>
      </c>
    </row>
    <row r="12" spans="1:19" x14ac:dyDescent="0.2">
      <c r="A12" s="1" t="s">
        <v>24</v>
      </c>
      <c r="B12" s="7">
        <v>0.42068965517241363</v>
      </c>
      <c r="C12" s="7">
        <v>8.2672413793103452</v>
      </c>
      <c r="D12" s="7">
        <v>4.019137931034483</v>
      </c>
      <c r="E12" s="7">
        <v>19.309999999999999</v>
      </c>
      <c r="F12" s="8">
        <v>41699</v>
      </c>
      <c r="G12" s="7">
        <v>-3.89</v>
      </c>
      <c r="H12" s="8">
        <v>41674</v>
      </c>
      <c r="I12" s="7">
        <v>63.763268678160905</v>
      </c>
      <c r="J12" s="7">
        <v>315.58999999999997</v>
      </c>
      <c r="K12" s="7">
        <v>3.9424999999999999</v>
      </c>
      <c r="L12" s="7">
        <v>17.440000000000001</v>
      </c>
      <c r="M12" s="8">
        <v>41677</v>
      </c>
      <c r="N12" s="7">
        <v>4.8</v>
      </c>
      <c r="O12" s="9">
        <v>6</v>
      </c>
      <c r="P12" s="7">
        <v>1.4</v>
      </c>
      <c r="Q12" s="8">
        <v>41675</v>
      </c>
      <c r="R12" s="7">
        <v>4.5386709770114946</v>
      </c>
      <c r="S12" s="7">
        <v>52.090111184704504</v>
      </c>
    </row>
    <row r="13" spans="1:19" x14ac:dyDescent="0.2">
      <c r="A13" s="1" t="s">
        <v>25</v>
      </c>
      <c r="B13" s="7">
        <v>4.8087096774193547</v>
      </c>
      <c r="C13" s="7">
        <v>16.285161290322581</v>
      </c>
      <c r="D13" s="7">
        <v>10.235430107526884</v>
      </c>
      <c r="E13" s="7">
        <v>23.49</v>
      </c>
      <c r="F13" s="8">
        <v>41711</v>
      </c>
      <c r="G13" s="7">
        <v>0.56000000000000005</v>
      </c>
      <c r="H13" s="8">
        <v>41720</v>
      </c>
      <c r="I13" s="7">
        <v>56.344469086021505</v>
      </c>
      <c r="J13" s="7">
        <v>536.4</v>
      </c>
      <c r="K13" s="7">
        <v>2.7696841397849461</v>
      </c>
      <c r="L13" s="7">
        <v>14.5</v>
      </c>
      <c r="M13" s="8">
        <v>41706</v>
      </c>
      <c r="N13" s="7">
        <v>16.75</v>
      </c>
      <c r="O13" s="9">
        <v>7</v>
      </c>
      <c r="P13" s="7">
        <v>9.91</v>
      </c>
      <c r="Q13" s="8">
        <v>41719</v>
      </c>
      <c r="R13" s="7">
        <v>10.848944892473119</v>
      </c>
      <c r="S13" s="7">
        <v>94.782824098497159</v>
      </c>
    </row>
    <row r="14" spans="1:19" x14ac:dyDescent="0.2">
      <c r="A14" s="1" t="s">
        <v>26</v>
      </c>
      <c r="B14" s="7">
        <v>5.4473333333333329</v>
      </c>
      <c r="C14" s="7">
        <v>14.328666666666667</v>
      </c>
      <c r="D14" s="7">
        <v>9.2353055555555574</v>
      </c>
      <c r="E14" s="7">
        <v>22.07</v>
      </c>
      <c r="F14" s="8">
        <v>41730</v>
      </c>
      <c r="G14" s="7">
        <v>1.65</v>
      </c>
      <c r="H14" s="8">
        <v>41736</v>
      </c>
      <c r="I14" s="7">
        <v>73.630437499999999</v>
      </c>
      <c r="J14" s="7">
        <v>433.05</v>
      </c>
      <c r="K14" s="7">
        <v>2.6056041666666663</v>
      </c>
      <c r="L14" s="7">
        <v>22.44</v>
      </c>
      <c r="M14" s="8">
        <v>41739</v>
      </c>
      <c r="N14" s="7">
        <v>73.37</v>
      </c>
      <c r="O14" s="9">
        <v>22</v>
      </c>
      <c r="P14" s="7">
        <v>16.55</v>
      </c>
      <c r="Q14" s="8">
        <v>41757</v>
      </c>
      <c r="R14" s="7">
        <v>11.906569444444443</v>
      </c>
      <c r="S14" s="7">
        <v>76.110653345321367</v>
      </c>
    </row>
    <row r="15" spans="1:19" x14ac:dyDescent="0.2">
      <c r="A15" s="1" t="s">
        <v>27</v>
      </c>
      <c r="B15" s="7">
        <v>10.518709677419356</v>
      </c>
      <c r="C15" s="7">
        <v>22.868387096774192</v>
      </c>
      <c r="D15" s="7">
        <v>16.419624084877601</v>
      </c>
      <c r="E15" s="7">
        <v>31.36</v>
      </c>
      <c r="F15" s="8">
        <v>41790</v>
      </c>
      <c r="G15" s="7">
        <v>5.36</v>
      </c>
      <c r="H15" s="8">
        <v>41760</v>
      </c>
      <c r="I15" s="7">
        <v>62.431693548387074</v>
      </c>
      <c r="J15" s="7">
        <v>737.66</v>
      </c>
      <c r="K15" s="7">
        <v>2.4292473118279569</v>
      </c>
      <c r="L15" s="7">
        <v>17.350000000000001</v>
      </c>
      <c r="M15" s="8">
        <v>41780</v>
      </c>
      <c r="N15" s="7">
        <v>31.86</v>
      </c>
      <c r="O15" s="9">
        <v>13</v>
      </c>
      <c r="P15" s="7">
        <v>12.92</v>
      </c>
      <c r="Q15" s="8">
        <v>41778</v>
      </c>
      <c r="R15" s="7">
        <v>19.711478494623652</v>
      </c>
      <c r="S15" s="7">
        <v>146.56801361151778</v>
      </c>
    </row>
    <row r="16" spans="1:19" x14ac:dyDescent="0.2">
      <c r="A16" s="1" t="s">
        <v>28</v>
      </c>
      <c r="B16" s="7">
        <v>13.95</v>
      </c>
      <c r="C16" s="7">
        <v>28.454333333333334</v>
      </c>
      <c r="D16" s="7">
        <v>20.630777777777777</v>
      </c>
      <c r="E16" s="7">
        <v>36.06</v>
      </c>
      <c r="F16" s="8">
        <v>41816</v>
      </c>
      <c r="G16" s="7">
        <v>9.41</v>
      </c>
      <c r="H16" s="8">
        <v>41799</v>
      </c>
      <c r="I16" s="7">
        <v>55.847618055555557</v>
      </c>
      <c r="J16" s="7">
        <v>748.25</v>
      </c>
      <c r="K16" s="7">
        <v>1.9551388888888888</v>
      </c>
      <c r="L16" s="7">
        <v>14.5</v>
      </c>
      <c r="M16" s="8">
        <v>41801</v>
      </c>
      <c r="N16" s="7">
        <v>26.21</v>
      </c>
      <c r="O16" s="9">
        <v>7</v>
      </c>
      <c r="P16" s="7">
        <v>10.69</v>
      </c>
      <c r="Q16" s="8">
        <v>41809</v>
      </c>
      <c r="R16" s="7">
        <v>25.971472222222221</v>
      </c>
      <c r="S16" s="7">
        <v>168.74911424996839</v>
      </c>
    </row>
    <row r="17" spans="1:19" x14ac:dyDescent="0.2">
      <c r="A17" s="1" t="s">
        <v>29</v>
      </c>
      <c r="B17" s="7">
        <v>14.246129032258064</v>
      </c>
      <c r="C17" s="7">
        <v>28.67258064516129</v>
      </c>
      <c r="D17" s="7">
        <v>20.750385986442264</v>
      </c>
      <c r="E17" s="7">
        <v>37.42</v>
      </c>
      <c r="F17" s="8">
        <v>41838</v>
      </c>
      <c r="G17" s="7">
        <v>8.4</v>
      </c>
      <c r="H17" s="8">
        <v>41822</v>
      </c>
      <c r="I17" s="7">
        <v>54.238376577840121</v>
      </c>
      <c r="J17" s="7">
        <v>813.58</v>
      </c>
      <c r="K17" s="7">
        <v>2.2608546633941091</v>
      </c>
      <c r="L17" s="7">
        <v>14.6</v>
      </c>
      <c r="M17" s="8">
        <v>41846</v>
      </c>
      <c r="N17" s="7">
        <v>14.93</v>
      </c>
      <c r="O17" s="9">
        <v>2</v>
      </c>
      <c r="P17" s="7">
        <v>10.9</v>
      </c>
      <c r="Q17" s="8">
        <v>41847</v>
      </c>
      <c r="R17" s="7">
        <v>27.840938814866757</v>
      </c>
      <c r="S17" s="7">
        <v>182.84860233496741</v>
      </c>
    </row>
    <row r="18" spans="1:19" x14ac:dyDescent="0.2">
      <c r="A18" s="1" t="s">
        <v>30</v>
      </c>
      <c r="B18" s="7">
        <v>16.604838709677416</v>
      </c>
      <c r="C18" s="7">
        <v>31.354838709677416</v>
      </c>
      <c r="D18" s="7">
        <v>23.47084005376345</v>
      </c>
      <c r="E18" s="7">
        <v>40.51</v>
      </c>
      <c r="F18" s="8">
        <v>41861</v>
      </c>
      <c r="G18" s="7">
        <v>12.03</v>
      </c>
      <c r="H18" s="8">
        <v>41882</v>
      </c>
      <c r="I18" s="7">
        <v>50.760913978494628</v>
      </c>
      <c r="J18" s="7">
        <v>720.12799999999993</v>
      </c>
      <c r="K18" s="7">
        <v>2.080838709677419</v>
      </c>
      <c r="L18" s="7">
        <v>13.82</v>
      </c>
      <c r="M18" s="8">
        <v>41866</v>
      </c>
      <c r="N18" s="7">
        <v>11.295999999999999</v>
      </c>
      <c r="O18" s="9">
        <v>4</v>
      </c>
      <c r="P18" s="7">
        <v>8.4700000000000006</v>
      </c>
      <c r="Q18" s="8">
        <v>41856</v>
      </c>
      <c r="R18" s="7">
        <v>28.532177419354838</v>
      </c>
      <c r="S18" s="7">
        <v>176.65556037117506</v>
      </c>
    </row>
    <row r="19" spans="1:19" x14ac:dyDescent="0.2">
      <c r="A19" s="1" t="s">
        <v>31</v>
      </c>
      <c r="B19" s="7">
        <v>13.486333333333331</v>
      </c>
      <c r="C19" s="7">
        <v>24.80233333333333</v>
      </c>
      <c r="D19" s="7">
        <v>18.511199763593382</v>
      </c>
      <c r="E19" s="7">
        <v>31.9</v>
      </c>
      <c r="F19" s="8">
        <v>41897</v>
      </c>
      <c r="G19" s="7">
        <v>9.08</v>
      </c>
      <c r="H19" s="8">
        <v>41909</v>
      </c>
      <c r="I19" s="7">
        <v>60.192550236406618</v>
      </c>
      <c r="J19" s="7">
        <v>499.14200000000005</v>
      </c>
      <c r="K19" s="7">
        <v>2.3222648049645387</v>
      </c>
      <c r="L19" s="7">
        <v>14.01</v>
      </c>
      <c r="M19" s="8">
        <v>41895</v>
      </c>
      <c r="N19" s="7">
        <v>43.63</v>
      </c>
      <c r="O19" s="9">
        <v>9</v>
      </c>
      <c r="P19" s="7">
        <v>21.412000000000003</v>
      </c>
      <c r="Q19" s="8">
        <v>41911</v>
      </c>
      <c r="R19" s="7">
        <v>22.688766696217495</v>
      </c>
      <c r="S19" s="7">
        <v>112.9394180403591</v>
      </c>
    </row>
    <row r="20" spans="1:19" x14ac:dyDescent="0.2">
      <c r="A20" s="1" t="s">
        <v>32</v>
      </c>
      <c r="B20" s="7">
        <v>9.6102903225806457</v>
      </c>
      <c r="C20" s="7">
        <v>18.597225806451615</v>
      </c>
      <c r="D20" s="7">
        <v>13.601288978494624</v>
      </c>
      <c r="E20" s="7">
        <v>27.46</v>
      </c>
      <c r="F20" s="8">
        <v>41920</v>
      </c>
      <c r="G20" s="7">
        <v>0.63100000000000001</v>
      </c>
      <c r="H20" s="8">
        <v>41942</v>
      </c>
      <c r="I20" s="7">
        <v>77.405544354838725</v>
      </c>
      <c r="J20" s="7">
        <v>337.99199999999996</v>
      </c>
      <c r="K20" s="7">
        <v>1.8984751344086022</v>
      </c>
      <c r="L20" s="7">
        <v>20.29</v>
      </c>
      <c r="M20" s="8">
        <v>41922</v>
      </c>
      <c r="N20" s="7">
        <v>102.21</v>
      </c>
      <c r="O20" s="9">
        <v>14</v>
      </c>
      <c r="P20" s="7">
        <v>33.128</v>
      </c>
      <c r="Q20" s="8">
        <v>41933</v>
      </c>
      <c r="R20" s="7">
        <v>15.163436827956991</v>
      </c>
      <c r="S20" s="7">
        <v>57.55750613463163</v>
      </c>
    </row>
    <row r="21" spans="1:19" x14ac:dyDescent="0.2">
      <c r="A21" s="1" t="s">
        <v>34</v>
      </c>
      <c r="B21" s="7">
        <v>5.2523999999999988</v>
      </c>
      <c r="C21" s="7">
        <v>11.304766666666668</v>
      </c>
      <c r="D21" s="7">
        <v>8.211986805555556</v>
      </c>
      <c r="E21" s="7">
        <v>18.45</v>
      </c>
      <c r="F21" s="8">
        <v>41945</v>
      </c>
      <c r="G21" s="7">
        <v>0.83399999999999996</v>
      </c>
      <c r="H21" s="8">
        <v>41973</v>
      </c>
      <c r="I21" s="7">
        <v>84.426135732323232</v>
      </c>
      <c r="J21" s="7">
        <v>196.91099999999997</v>
      </c>
      <c r="K21" s="7">
        <v>2.2602085227272735</v>
      </c>
      <c r="L21" s="7">
        <v>17.54</v>
      </c>
      <c r="M21" s="8">
        <v>41971</v>
      </c>
      <c r="N21" s="7">
        <v>49.894000000000005</v>
      </c>
      <c r="O21" s="9">
        <v>16</v>
      </c>
      <c r="P21" s="7">
        <v>12.523999999999999</v>
      </c>
      <c r="Q21" s="8">
        <v>41971</v>
      </c>
      <c r="R21" s="7">
        <v>9.2330136994949505</v>
      </c>
      <c r="S21" s="7">
        <v>26.226793200830819</v>
      </c>
    </row>
    <row r="22" spans="1:19" ht="13.5" thickBot="1" x14ac:dyDescent="0.25">
      <c r="A22" s="11" t="s">
        <v>35</v>
      </c>
      <c r="B22" s="12">
        <v>3.1792580645161288</v>
      </c>
      <c r="C22" s="12">
        <v>10.096129032258064</v>
      </c>
      <c r="D22" s="12">
        <v>6.4875067204301082</v>
      </c>
      <c r="E22" s="12">
        <v>16.239999999999998</v>
      </c>
      <c r="F22" s="13">
        <v>41987</v>
      </c>
      <c r="G22" s="12">
        <v>-2.8079999999999998</v>
      </c>
      <c r="H22" s="13">
        <v>41985</v>
      </c>
      <c r="I22" s="12">
        <v>80.239153225806447</v>
      </c>
      <c r="J22" s="12">
        <v>197.05199999999999</v>
      </c>
      <c r="K22" s="12">
        <v>2.2358313172043016</v>
      </c>
      <c r="L22" s="12">
        <v>15.19</v>
      </c>
      <c r="M22" s="13">
        <v>41978</v>
      </c>
      <c r="N22" s="12">
        <v>6.8679999999999994</v>
      </c>
      <c r="O22" s="14">
        <v>14</v>
      </c>
      <c r="P22" s="12">
        <v>1.212</v>
      </c>
      <c r="Q22" s="13">
        <v>41987</v>
      </c>
      <c r="R22" s="12">
        <v>6.2732809139784944</v>
      </c>
      <c r="S22" s="12">
        <v>25.239387191342182</v>
      </c>
    </row>
    <row r="23" spans="1:19" ht="13.5" thickTop="1" x14ac:dyDescent="0.2">
      <c r="A23" s="1" t="s">
        <v>36</v>
      </c>
      <c r="B23" s="7">
        <v>8.3701221666048706</v>
      </c>
      <c r="C23" s="7">
        <v>18.673687050426398</v>
      </c>
      <c r="D23" s="7">
        <v>13.112414529704131</v>
      </c>
      <c r="E23" s="7">
        <v>40.51</v>
      </c>
      <c r="F23" s="8">
        <v>41131</v>
      </c>
      <c r="G23" s="7">
        <v>-3.89</v>
      </c>
      <c r="H23" s="8">
        <v>40943</v>
      </c>
      <c r="I23" s="7">
        <v>66.577292200328543</v>
      </c>
      <c r="J23" s="7">
        <v>5760.4849999999997</v>
      </c>
      <c r="K23" s="7">
        <v>2.4679835191197648</v>
      </c>
      <c r="L23" s="7">
        <v>22.44</v>
      </c>
      <c r="M23" s="8">
        <v>41009</v>
      </c>
      <c r="N23" s="7">
        <v>405.40799999999996</v>
      </c>
      <c r="O23" s="9">
        <v>122</v>
      </c>
      <c r="P23" s="7">
        <v>33.128</v>
      </c>
      <c r="Q23" s="8">
        <v>41203</v>
      </c>
      <c r="R23" s="7">
        <v>15.716826310435424</v>
      </c>
      <c r="S23" s="7">
        <v>1150.8067743597242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-2.8079999999999998</v>
      </c>
      <c r="G28" s="3" t="s">
        <v>18</v>
      </c>
      <c r="H28" s="16">
        <v>41255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-0.57999999999999996</v>
      </c>
      <c r="G29" s="3" t="s">
        <v>18</v>
      </c>
      <c r="H29" s="16">
        <v>40961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293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8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8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3.2106451612903233</v>
      </c>
      <c r="C11" s="7">
        <v>10.365419354838709</v>
      </c>
      <c r="D11" s="7">
        <v>6.6727130376344119</v>
      </c>
      <c r="E11" s="7">
        <v>16.63</v>
      </c>
      <c r="F11" s="8">
        <v>42009</v>
      </c>
      <c r="G11" s="7">
        <v>-0.30499999999999999</v>
      </c>
      <c r="H11" s="8">
        <v>42026</v>
      </c>
      <c r="I11" s="7">
        <v>76.562452956989247</v>
      </c>
      <c r="J11" s="7">
        <v>224.2</v>
      </c>
      <c r="K11" s="7">
        <v>3.1379838709677412</v>
      </c>
      <c r="L11" s="7">
        <v>20.78</v>
      </c>
      <c r="M11" s="8">
        <v>42019</v>
      </c>
      <c r="N11" s="7">
        <v>54.135999999999996</v>
      </c>
      <c r="O11" s="9">
        <v>19</v>
      </c>
      <c r="P11" s="7">
        <v>13.937999999999999</v>
      </c>
      <c r="Q11" s="8">
        <v>42031</v>
      </c>
      <c r="R11" s="7">
        <v>5.9643044354838706</v>
      </c>
      <c r="S11" s="7">
        <v>34.330656811972162</v>
      </c>
    </row>
    <row r="12" spans="1:19" x14ac:dyDescent="0.2">
      <c r="A12" s="1" t="s">
        <v>24</v>
      </c>
      <c r="B12" s="7">
        <v>1.9091785714285714</v>
      </c>
      <c r="C12" s="7">
        <v>8.0052499999999984</v>
      </c>
      <c r="D12" s="7">
        <v>4.9274925595238086</v>
      </c>
      <c r="E12" s="7">
        <v>13.38</v>
      </c>
      <c r="F12" s="8">
        <v>41690</v>
      </c>
      <c r="G12" s="7">
        <v>-1.8720000000000001</v>
      </c>
      <c r="H12" s="8">
        <v>41693</v>
      </c>
      <c r="I12" s="7">
        <v>82.564717261904747</v>
      </c>
      <c r="J12" s="7">
        <v>225.13600000000005</v>
      </c>
      <c r="K12" s="7">
        <v>3.4092522321428569</v>
      </c>
      <c r="L12" s="7">
        <v>17.25</v>
      </c>
      <c r="M12" s="8">
        <v>41682</v>
      </c>
      <c r="N12" s="7">
        <v>87.466000000000008</v>
      </c>
      <c r="O12" s="9">
        <v>15</v>
      </c>
      <c r="P12" s="7">
        <v>25.25</v>
      </c>
      <c r="Q12" s="8">
        <v>41682</v>
      </c>
      <c r="R12" s="7">
        <v>5.708582589285716</v>
      </c>
      <c r="S12" s="7">
        <v>31.172873244462462</v>
      </c>
    </row>
    <row r="13" spans="1:19" x14ac:dyDescent="0.2">
      <c r="A13" s="1" t="s">
        <v>25</v>
      </c>
      <c r="B13" s="7">
        <v>4.39483870967742</v>
      </c>
      <c r="C13" s="7">
        <v>12.466580645161288</v>
      </c>
      <c r="D13" s="7">
        <v>8.0998010752688181</v>
      </c>
      <c r="E13" s="7">
        <v>18.59</v>
      </c>
      <c r="F13" s="8">
        <v>41705</v>
      </c>
      <c r="G13" s="7">
        <v>-0.251</v>
      </c>
      <c r="H13" s="8">
        <v>41711</v>
      </c>
      <c r="I13" s="7">
        <v>78.124858870967728</v>
      </c>
      <c r="J13" s="7">
        <v>386.97400000000005</v>
      </c>
      <c r="K13" s="7">
        <v>2.6269321236559144</v>
      </c>
      <c r="L13" s="7">
        <v>18.13</v>
      </c>
      <c r="M13" s="8">
        <v>41711</v>
      </c>
      <c r="N13" s="7">
        <v>95.748000000000005</v>
      </c>
      <c r="O13" s="9">
        <v>19</v>
      </c>
      <c r="P13" s="7">
        <v>12.523999999999999</v>
      </c>
      <c r="Q13" s="8">
        <v>41728</v>
      </c>
      <c r="R13" s="7">
        <v>8.8500026881720437</v>
      </c>
      <c r="S13" s="7">
        <v>59.001948163529981</v>
      </c>
    </row>
    <row r="14" spans="1:19" x14ac:dyDescent="0.2">
      <c r="A14" s="1" t="s">
        <v>26</v>
      </c>
      <c r="B14" s="7">
        <v>5.6460999999999997</v>
      </c>
      <c r="C14" s="7">
        <v>15.320400000000001</v>
      </c>
      <c r="D14" s="7">
        <v>10.367217361111111</v>
      </c>
      <c r="E14" s="7">
        <v>25.85</v>
      </c>
      <c r="F14" s="8">
        <v>41746</v>
      </c>
      <c r="G14" s="7">
        <v>1.4450000000000001</v>
      </c>
      <c r="H14" s="8">
        <v>41757</v>
      </c>
      <c r="I14" s="7">
        <v>69.793923611111126</v>
      </c>
      <c r="J14" s="7">
        <v>525.41899999999998</v>
      </c>
      <c r="K14" s="7">
        <v>2.8213770833333331</v>
      </c>
      <c r="L14" s="7">
        <v>14.6</v>
      </c>
      <c r="M14" s="8">
        <v>41735</v>
      </c>
      <c r="N14" s="7">
        <v>70.7</v>
      </c>
      <c r="O14" s="9">
        <v>14</v>
      </c>
      <c r="P14" s="7">
        <v>13.736000000000001</v>
      </c>
      <c r="Q14" s="8">
        <v>41730</v>
      </c>
      <c r="R14" s="7">
        <v>12.329906944444446</v>
      </c>
      <c r="S14" s="7">
        <v>89.048192054601799</v>
      </c>
    </row>
    <row r="15" spans="1:19" x14ac:dyDescent="0.2">
      <c r="A15" s="1" t="s">
        <v>27</v>
      </c>
      <c r="B15" s="7">
        <v>6.9542903225806443</v>
      </c>
      <c r="C15" s="7">
        <v>15.453548387096777</v>
      </c>
      <c r="D15" s="7">
        <v>10.799544354838707</v>
      </c>
      <c r="E15" s="7">
        <v>22.49</v>
      </c>
      <c r="F15" s="8">
        <v>41772</v>
      </c>
      <c r="G15" s="7">
        <v>3.2749999999999999</v>
      </c>
      <c r="H15" s="8">
        <v>41785</v>
      </c>
      <c r="I15" s="7">
        <v>74.570208333333341</v>
      </c>
      <c r="J15" s="7">
        <v>573.20100000000002</v>
      </c>
      <c r="K15" s="7">
        <v>2.7488145161290318</v>
      </c>
      <c r="L15" s="7">
        <v>16.66</v>
      </c>
      <c r="M15" s="8">
        <v>41790</v>
      </c>
      <c r="N15" s="7">
        <v>53.32800000000001</v>
      </c>
      <c r="O15" s="9">
        <v>18</v>
      </c>
      <c r="P15" s="7">
        <v>10.907999999999999</v>
      </c>
      <c r="Q15" s="8">
        <v>41776</v>
      </c>
      <c r="R15" s="7">
        <v>14.172157258064519</v>
      </c>
      <c r="S15" s="7">
        <v>94.662170162758684</v>
      </c>
    </row>
    <row r="16" spans="1:19" x14ac:dyDescent="0.2">
      <c r="A16" s="1" t="s">
        <v>28</v>
      </c>
      <c r="B16" s="7">
        <v>10.955933333333332</v>
      </c>
      <c r="C16" s="7">
        <v>21.956000000000007</v>
      </c>
      <c r="D16" s="7">
        <v>16.102451388888888</v>
      </c>
      <c r="E16" s="7">
        <v>31.11</v>
      </c>
      <c r="F16" s="8">
        <v>41806</v>
      </c>
      <c r="G16" s="7">
        <v>7.3140000000000001</v>
      </c>
      <c r="H16" s="8">
        <v>41793</v>
      </c>
      <c r="I16" s="7">
        <v>70.128506944444425</v>
      </c>
      <c r="J16" s="7">
        <v>698.76499999999999</v>
      </c>
      <c r="K16" s="7">
        <v>2.4622708333333336</v>
      </c>
      <c r="L16" s="7">
        <v>14.01</v>
      </c>
      <c r="M16" s="8">
        <v>41797</v>
      </c>
      <c r="N16" s="7">
        <v>73.73</v>
      </c>
      <c r="O16" s="9">
        <v>10</v>
      </c>
      <c r="P16" s="7">
        <v>25.654000000000003</v>
      </c>
      <c r="Q16" s="8">
        <v>41808</v>
      </c>
      <c r="R16" s="7">
        <v>18.355791666666665</v>
      </c>
      <c r="S16" s="7">
        <v>133.17818482229706</v>
      </c>
    </row>
    <row r="17" spans="1:19" x14ac:dyDescent="0.2">
      <c r="A17" s="1" t="s">
        <v>29</v>
      </c>
      <c r="B17" s="7">
        <v>16.587096774193547</v>
      </c>
      <c r="C17" s="7">
        <v>30.43322580645162</v>
      </c>
      <c r="D17" s="7">
        <v>22.934012096774197</v>
      </c>
      <c r="E17" s="7">
        <v>34.81</v>
      </c>
      <c r="F17" s="8">
        <v>41845</v>
      </c>
      <c r="G17" s="7">
        <v>11.91</v>
      </c>
      <c r="H17" s="8">
        <v>41849</v>
      </c>
      <c r="I17" s="7">
        <v>61.143366935483883</v>
      </c>
      <c r="J17" s="7">
        <v>784.93600000000004</v>
      </c>
      <c r="K17" s="7">
        <v>1.8797876344086022</v>
      </c>
      <c r="L17" s="7">
        <v>19.5</v>
      </c>
      <c r="M17" s="8">
        <v>41836</v>
      </c>
      <c r="N17" s="7">
        <v>37.168000000000006</v>
      </c>
      <c r="O17" s="9">
        <v>9</v>
      </c>
      <c r="P17" s="7">
        <v>11.917999999999999</v>
      </c>
      <c r="Q17" s="8">
        <v>41834</v>
      </c>
      <c r="R17" s="7">
        <v>25.284798387096778</v>
      </c>
      <c r="S17" s="7">
        <v>179.48555267019762</v>
      </c>
    </row>
    <row r="18" spans="1:19" x14ac:dyDescent="0.2">
      <c r="A18" s="1" t="s">
        <v>30</v>
      </c>
      <c r="B18" s="7">
        <v>15.089354838709676</v>
      </c>
      <c r="C18" s="7">
        <v>27.693225806451611</v>
      </c>
      <c r="D18" s="7">
        <v>20.818911290322585</v>
      </c>
      <c r="E18" s="7">
        <v>35.49</v>
      </c>
      <c r="F18" s="8">
        <v>41853</v>
      </c>
      <c r="G18" s="7">
        <v>11.97</v>
      </c>
      <c r="H18" s="8">
        <v>41860</v>
      </c>
      <c r="I18" s="7">
        <v>62.032674731182787</v>
      </c>
      <c r="J18" s="7">
        <v>713.18399999999997</v>
      </c>
      <c r="K18" s="7">
        <v>2.1876182795698926</v>
      </c>
      <c r="L18" s="7">
        <v>17.350000000000001</v>
      </c>
      <c r="M18" s="8">
        <v>41863</v>
      </c>
      <c r="N18" s="7">
        <v>22.018000000000004</v>
      </c>
      <c r="O18" s="9">
        <v>3</v>
      </c>
      <c r="P18" s="7">
        <v>18.382000000000001</v>
      </c>
      <c r="Q18" s="8">
        <v>41863</v>
      </c>
      <c r="R18" s="7">
        <v>26.153958333333332</v>
      </c>
      <c r="S18" s="7">
        <v>157.26277581872651</v>
      </c>
    </row>
    <row r="19" spans="1:19" x14ac:dyDescent="0.2">
      <c r="A19" s="1" t="s">
        <v>31</v>
      </c>
      <c r="B19" s="7">
        <v>13.049666666666669</v>
      </c>
      <c r="C19" s="7">
        <v>24.538666666666661</v>
      </c>
      <c r="D19" s="7">
        <v>18.350986111111109</v>
      </c>
      <c r="E19" s="7">
        <v>29.82</v>
      </c>
      <c r="F19" s="8">
        <v>41908</v>
      </c>
      <c r="G19" s="7">
        <v>9.01</v>
      </c>
      <c r="H19" s="8">
        <v>41898</v>
      </c>
      <c r="I19" s="7">
        <v>67.128104166666674</v>
      </c>
      <c r="J19" s="7">
        <v>538.49400000000003</v>
      </c>
      <c r="K19" s="7">
        <v>2.214686805555556</v>
      </c>
      <c r="L19" s="7">
        <v>11.66</v>
      </c>
      <c r="M19" s="8">
        <v>41886</v>
      </c>
      <c r="N19" s="7">
        <v>32.925999999999995</v>
      </c>
      <c r="O19" s="9">
        <v>7</v>
      </c>
      <c r="P19" s="7">
        <v>11.513999999999999</v>
      </c>
      <c r="Q19" s="8">
        <v>41888</v>
      </c>
      <c r="R19" s="7">
        <v>21.743993055555563</v>
      </c>
      <c r="S19" s="7">
        <v>111.60503481340334</v>
      </c>
    </row>
    <row r="20" spans="1:19" x14ac:dyDescent="0.2">
      <c r="A20" s="1" t="s">
        <v>32</v>
      </c>
      <c r="B20" s="7">
        <v>10.982354838709677</v>
      </c>
      <c r="C20" s="7">
        <v>20.004193548387093</v>
      </c>
      <c r="D20" s="7">
        <v>15.140426747311826</v>
      </c>
      <c r="E20" s="7">
        <v>27.34</v>
      </c>
      <c r="F20" s="8">
        <v>41915</v>
      </c>
      <c r="G20" s="7">
        <v>3.7360000000000002</v>
      </c>
      <c r="H20" s="8">
        <v>41924</v>
      </c>
      <c r="I20" s="7">
        <v>71.544704301075271</v>
      </c>
      <c r="J20" s="7">
        <v>347.78800000000007</v>
      </c>
      <c r="K20" s="7">
        <v>2.1093353494623654</v>
      </c>
      <c r="L20" s="7">
        <v>13.13</v>
      </c>
      <c r="M20" s="8">
        <v>41934</v>
      </c>
      <c r="N20" s="7">
        <v>15.756</v>
      </c>
      <c r="O20" s="9">
        <v>9</v>
      </c>
      <c r="P20" s="7">
        <v>8.08</v>
      </c>
      <c r="Q20" s="8">
        <v>41916</v>
      </c>
      <c r="R20" s="7">
        <v>16.910819892473121</v>
      </c>
      <c r="S20" s="7">
        <v>68.623353008184566</v>
      </c>
    </row>
    <row r="21" spans="1:19" x14ac:dyDescent="0.2">
      <c r="A21" s="1" t="s">
        <v>34</v>
      </c>
      <c r="B21" s="7">
        <v>5.4354333333333322</v>
      </c>
      <c r="C21" s="7">
        <v>11.368233333333334</v>
      </c>
      <c r="D21" s="7">
        <v>8.2117381944444432</v>
      </c>
      <c r="E21" s="7">
        <v>20.73</v>
      </c>
      <c r="F21" s="8">
        <v>41948</v>
      </c>
      <c r="G21" s="7">
        <v>-2.871</v>
      </c>
      <c r="H21" s="8">
        <v>41971</v>
      </c>
      <c r="I21" s="7">
        <v>77.715381944444431</v>
      </c>
      <c r="J21" s="7">
        <v>192.71200000000005</v>
      </c>
      <c r="K21" s="7">
        <v>3.3500576388888876</v>
      </c>
      <c r="L21" s="7">
        <v>16.46</v>
      </c>
      <c r="M21" s="8">
        <v>41948</v>
      </c>
      <c r="N21" s="7">
        <v>37.774000000000001</v>
      </c>
      <c r="O21" s="9">
        <v>14</v>
      </c>
      <c r="P21" s="7">
        <v>11.917999999999999</v>
      </c>
      <c r="Q21" s="8">
        <v>41947</v>
      </c>
      <c r="R21" s="7">
        <v>9.53264236111111</v>
      </c>
      <c r="S21" s="7">
        <v>36.969894904296368</v>
      </c>
    </row>
    <row r="22" spans="1:19" ht="13.5" thickBot="1" x14ac:dyDescent="0.25">
      <c r="A22" s="11" t="s">
        <v>35</v>
      </c>
      <c r="B22" s="12">
        <v>0.99816129032258072</v>
      </c>
      <c r="C22" s="12">
        <v>8.0131935483870986</v>
      </c>
      <c r="D22" s="12">
        <v>4.1861088709677423</v>
      </c>
      <c r="E22" s="12">
        <v>14.84</v>
      </c>
      <c r="F22" s="13">
        <v>42000</v>
      </c>
      <c r="G22" s="12">
        <v>-2.6120000000000001</v>
      </c>
      <c r="H22" s="13">
        <v>41982</v>
      </c>
      <c r="I22" s="12">
        <v>82.655981182795728</v>
      </c>
      <c r="J22" s="12">
        <v>184.15600000000001</v>
      </c>
      <c r="K22" s="12">
        <v>2.3251391129032264</v>
      </c>
      <c r="L22" s="12">
        <v>14.9</v>
      </c>
      <c r="M22" s="13">
        <v>41989</v>
      </c>
      <c r="N22" s="12">
        <v>10.1</v>
      </c>
      <c r="O22" s="14">
        <v>10</v>
      </c>
      <c r="P22" s="12">
        <v>4.04</v>
      </c>
      <c r="Q22" s="13">
        <v>41992</v>
      </c>
      <c r="R22" s="12">
        <v>5.0458212365591404</v>
      </c>
      <c r="S22" s="12">
        <v>23.238197888403096</v>
      </c>
    </row>
    <row r="23" spans="1:19" ht="13.5" thickTop="1" x14ac:dyDescent="0.2">
      <c r="A23" s="1" t="s">
        <v>36</v>
      </c>
      <c r="B23" s="7">
        <v>7.9344211533538163</v>
      </c>
      <c r="C23" s="7">
        <v>17.134828091397853</v>
      </c>
      <c r="D23" s="7">
        <v>12.21761692401647</v>
      </c>
      <c r="E23" s="7">
        <v>35.49</v>
      </c>
      <c r="F23" s="8">
        <v>41488</v>
      </c>
      <c r="G23" s="7">
        <v>-2.871</v>
      </c>
      <c r="H23" s="8">
        <v>41606</v>
      </c>
      <c r="I23" s="7">
        <v>72.830406770033264</v>
      </c>
      <c r="J23" s="7">
        <v>5394.9650000000011</v>
      </c>
      <c r="K23" s="7">
        <v>2.6061046233625618</v>
      </c>
      <c r="L23" s="7">
        <v>20.78</v>
      </c>
      <c r="M23" s="8">
        <v>41289</v>
      </c>
      <c r="N23" s="7">
        <v>590.85</v>
      </c>
      <c r="O23" s="9">
        <v>147</v>
      </c>
      <c r="P23" s="7">
        <v>25.654000000000003</v>
      </c>
      <c r="Q23" s="8">
        <v>41443</v>
      </c>
      <c r="R23" s="7">
        <v>14.171064904020525</v>
      </c>
      <c r="S23" s="7">
        <v>1018.5788343628336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-1.2549999999999999</v>
      </c>
      <c r="G28" s="3" t="s">
        <v>18</v>
      </c>
      <c r="H28" s="16">
        <v>41605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-0.251</v>
      </c>
      <c r="G29" s="3" t="s">
        <v>18</v>
      </c>
      <c r="H29" s="16">
        <v>41346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258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selection activeCell="Q30" sqref="Q30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61</v>
      </c>
    </row>
    <row r="2" spans="1:19" x14ac:dyDescent="0.2">
      <c r="B2" s="1" t="s">
        <v>0</v>
      </c>
    </row>
    <row r="3" spans="1:19" x14ac:dyDescent="0.2">
      <c r="B3" s="1" t="s">
        <v>1</v>
      </c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45">
        <v>3.6377419354838709</v>
      </c>
      <c r="C11" s="45">
        <v>9.9343870967741932</v>
      </c>
      <c r="D11" s="45">
        <v>6.5492620967741946</v>
      </c>
      <c r="E11" s="45">
        <v>15.35</v>
      </c>
      <c r="F11" s="46">
        <v>42376</v>
      </c>
      <c r="G11" s="45">
        <v>-0.183</v>
      </c>
      <c r="H11" s="46">
        <v>42398</v>
      </c>
      <c r="I11" s="45">
        <v>83.254267473118247</v>
      </c>
      <c r="J11" s="45">
        <v>176.74599999999998</v>
      </c>
      <c r="K11" s="45">
        <v>2.5616854838709675</v>
      </c>
      <c r="L11" s="45">
        <v>16.170000000000002</v>
      </c>
      <c r="M11" s="46">
        <v>42394</v>
      </c>
      <c r="N11" s="45">
        <v>36.36</v>
      </c>
      <c r="O11" s="47">
        <v>20</v>
      </c>
      <c r="P11" s="45">
        <v>10.907999999999999</v>
      </c>
      <c r="Q11" s="46">
        <v>42396</v>
      </c>
      <c r="R11" s="45">
        <v>6.6142661290322575</v>
      </c>
      <c r="S11" s="45">
        <v>29.739905297706198</v>
      </c>
    </row>
    <row r="12" spans="1:19" x14ac:dyDescent="0.2">
      <c r="A12" s="1" t="s">
        <v>24</v>
      </c>
      <c r="B12" s="45">
        <v>1.8926428571428571</v>
      </c>
      <c r="C12" s="45">
        <v>11.405821428571429</v>
      </c>
      <c r="D12" s="45">
        <v>6.3530550595238102</v>
      </c>
      <c r="E12" s="45">
        <v>20.47</v>
      </c>
      <c r="F12" s="46">
        <v>42049</v>
      </c>
      <c r="G12" s="45">
        <v>-2.681</v>
      </c>
      <c r="H12" s="46">
        <v>42039</v>
      </c>
      <c r="I12" s="45">
        <v>72.517455357142865</v>
      </c>
      <c r="J12" s="45">
        <v>266.63299999999998</v>
      </c>
      <c r="K12" s="45">
        <v>2.8494784226190477</v>
      </c>
      <c r="L12" s="45">
        <v>20.190000000000001</v>
      </c>
      <c r="M12" s="46">
        <v>42045</v>
      </c>
      <c r="N12" s="45">
        <v>16.968</v>
      </c>
      <c r="O12" s="47">
        <v>12</v>
      </c>
      <c r="P12" s="45">
        <v>5.05</v>
      </c>
      <c r="Q12" s="46">
        <v>42063</v>
      </c>
      <c r="R12" s="45">
        <v>6.3934322916666693</v>
      </c>
      <c r="S12" s="45">
        <v>45.458703873386632</v>
      </c>
    </row>
    <row r="13" spans="1:19" x14ac:dyDescent="0.2">
      <c r="A13" s="1" t="s">
        <v>25</v>
      </c>
      <c r="B13" s="45">
        <v>4.2988064516129034</v>
      </c>
      <c r="C13" s="45">
        <v>14.255967741935482</v>
      </c>
      <c r="D13" s="45">
        <v>9.2478373655913995</v>
      </c>
      <c r="E13" s="45">
        <v>22.48</v>
      </c>
      <c r="F13" s="46">
        <v>42080</v>
      </c>
      <c r="G13" s="45">
        <v>-0.23799999999999999</v>
      </c>
      <c r="H13" s="46">
        <v>42087</v>
      </c>
      <c r="I13" s="45">
        <v>66.910268817204297</v>
      </c>
      <c r="J13" s="45">
        <v>474.23699999999991</v>
      </c>
      <c r="K13" s="45">
        <v>3.3513581989247316</v>
      </c>
      <c r="L13" s="45">
        <v>20.09</v>
      </c>
      <c r="M13" s="46">
        <v>42066</v>
      </c>
      <c r="N13" s="45">
        <v>43.43</v>
      </c>
      <c r="O13" s="47">
        <v>10</v>
      </c>
      <c r="P13" s="45">
        <v>10.706</v>
      </c>
      <c r="Q13" s="46">
        <v>42064</v>
      </c>
      <c r="R13" s="45">
        <v>9.5843615591397846</v>
      </c>
      <c r="S13" s="45">
        <v>78.912856841227836</v>
      </c>
    </row>
    <row r="14" spans="1:19" x14ac:dyDescent="0.2">
      <c r="A14" s="1" t="s">
        <v>26</v>
      </c>
      <c r="B14" s="45">
        <v>8.6173333333333328</v>
      </c>
      <c r="C14" s="45">
        <v>19.338333333333331</v>
      </c>
      <c r="D14" s="45">
        <v>13.471989583333334</v>
      </c>
      <c r="E14" s="45">
        <v>26.65</v>
      </c>
      <c r="F14" s="46">
        <v>42110</v>
      </c>
      <c r="G14" s="45">
        <v>5.2960000000000003</v>
      </c>
      <c r="H14" s="46">
        <v>42103</v>
      </c>
      <c r="I14" s="45">
        <v>67.019722222222214</v>
      </c>
      <c r="J14" s="45">
        <v>551.07299999999998</v>
      </c>
      <c r="K14" s="45">
        <v>2.3917666666666673</v>
      </c>
      <c r="L14" s="45">
        <v>14.41</v>
      </c>
      <c r="M14" s="46">
        <v>42096</v>
      </c>
      <c r="N14" s="45">
        <v>53.357999999999997</v>
      </c>
      <c r="O14" s="47">
        <v>12</v>
      </c>
      <c r="P14" s="45">
        <v>18.399999999999999</v>
      </c>
      <c r="Q14" s="46">
        <v>42114</v>
      </c>
      <c r="R14" s="45">
        <v>15.011249305555561</v>
      </c>
      <c r="S14" s="45">
        <v>103.15150810255717</v>
      </c>
    </row>
    <row r="15" spans="1:19" x14ac:dyDescent="0.2">
      <c r="A15" s="1" t="s">
        <v>27</v>
      </c>
      <c r="B15" s="45">
        <v>8.8775161290322568</v>
      </c>
      <c r="C15" s="45">
        <v>19.875483870967734</v>
      </c>
      <c r="D15" s="45">
        <v>13.932729838709674</v>
      </c>
      <c r="E15" s="45">
        <v>27.14</v>
      </c>
      <c r="F15" s="46">
        <v>42134</v>
      </c>
      <c r="G15" s="45">
        <v>5.6340000000000003</v>
      </c>
      <c r="H15" s="46">
        <v>42128</v>
      </c>
      <c r="I15" s="45">
        <v>62.884079301075275</v>
      </c>
      <c r="J15" s="45">
        <v>693.43400000000008</v>
      </c>
      <c r="K15" s="45">
        <v>2.6881169354838708</v>
      </c>
      <c r="L15" s="45">
        <v>19.399999999999999</v>
      </c>
      <c r="M15" s="46">
        <v>42145</v>
      </c>
      <c r="N15" s="45">
        <v>69.488</v>
      </c>
      <c r="O15" s="47">
        <v>10</v>
      </c>
      <c r="P15" s="45">
        <v>27.07</v>
      </c>
      <c r="Q15" s="46">
        <v>42148</v>
      </c>
      <c r="R15" s="45">
        <v>18.335127688172044</v>
      </c>
      <c r="S15" s="45">
        <v>133.36277369302252</v>
      </c>
    </row>
    <row r="16" spans="1:19" x14ac:dyDescent="0.2">
      <c r="A16" s="1" t="s">
        <v>28</v>
      </c>
      <c r="B16" s="45">
        <v>13.192666666666669</v>
      </c>
      <c r="C16" s="45">
        <v>25.929333333333329</v>
      </c>
      <c r="D16" s="45">
        <v>19.062833333333334</v>
      </c>
      <c r="E16" s="45">
        <v>31.65</v>
      </c>
      <c r="F16" s="46">
        <v>42161</v>
      </c>
      <c r="G16" s="45">
        <v>9.08</v>
      </c>
      <c r="H16" s="46">
        <v>42160</v>
      </c>
      <c r="I16" s="45">
        <v>61.084486111111111</v>
      </c>
      <c r="J16" s="45">
        <v>731.58199999999999</v>
      </c>
      <c r="K16" s="45">
        <v>2.3982027777777781</v>
      </c>
      <c r="L16" s="45">
        <v>14.01</v>
      </c>
      <c r="M16" s="46">
        <v>42161</v>
      </c>
      <c r="N16" s="45">
        <v>58.382000000000012</v>
      </c>
      <c r="O16" s="47">
        <v>8</v>
      </c>
      <c r="P16" s="45">
        <v>41.414000000000016</v>
      </c>
      <c r="Q16" s="46">
        <v>42179</v>
      </c>
      <c r="R16" s="45">
        <v>22.489986111111119</v>
      </c>
      <c r="S16" s="45">
        <v>160.67672631764114</v>
      </c>
    </row>
    <row r="17" spans="1:25" x14ac:dyDescent="0.2">
      <c r="A17" s="1" t="s">
        <v>29</v>
      </c>
      <c r="B17" s="45">
        <v>14.433225806451615</v>
      </c>
      <c r="C17" s="45">
        <v>26.367096774193552</v>
      </c>
      <c r="D17" s="45">
        <v>19.821740591397859</v>
      </c>
      <c r="E17" s="45">
        <v>34.06</v>
      </c>
      <c r="F17" s="46">
        <v>42202</v>
      </c>
      <c r="G17" s="45">
        <v>10.9</v>
      </c>
      <c r="H17" s="46">
        <v>42195</v>
      </c>
      <c r="I17" s="45">
        <v>64.861532258064514</v>
      </c>
      <c r="J17" s="45">
        <v>724.2439999999998</v>
      </c>
      <c r="K17" s="45">
        <v>2.3474616935483867</v>
      </c>
      <c r="L17" s="45">
        <v>13.52</v>
      </c>
      <c r="M17" s="46">
        <v>42203</v>
      </c>
      <c r="N17" s="45">
        <v>57.974000000000004</v>
      </c>
      <c r="O17" s="47">
        <v>9</v>
      </c>
      <c r="P17" s="45">
        <v>33.33</v>
      </c>
      <c r="Q17" s="46">
        <v>42188</v>
      </c>
      <c r="R17" s="45">
        <v>23.539469086021501</v>
      </c>
      <c r="S17" s="45">
        <v>158.23772126416699</v>
      </c>
    </row>
    <row r="18" spans="1:25" x14ac:dyDescent="0.2">
      <c r="A18" s="1" t="s">
        <v>30</v>
      </c>
      <c r="B18" s="45">
        <v>14.840645161290324</v>
      </c>
      <c r="C18" s="45">
        <v>27.088709677419356</v>
      </c>
      <c r="D18" s="45">
        <v>20.129180107526881</v>
      </c>
      <c r="E18" s="45">
        <v>32.369999999999997</v>
      </c>
      <c r="F18" s="46">
        <v>42224</v>
      </c>
      <c r="G18" s="45">
        <v>9.08</v>
      </c>
      <c r="H18" s="46">
        <v>42233</v>
      </c>
      <c r="I18" s="45">
        <v>64.360235215053777</v>
      </c>
      <c r="J18" s="45">
        <v>673.66500000000008</v>
      </c>
      <c r="K18" s="45">
        <v>1.7756149193548392</v>
      </c>
      <c r="L18" s="45">
        <v>12.45</v>
      </c>
      <c r="M18" s="46">
        <v>42225</v>
      </c>
      <c r="N18" s="45">
        <v>26.664000000000001</v>
      </c>
      <c r="O18" s="47">
        <v>7</v>
      </c>
      <c r="P18" s="45">
        <v>18.18</v>
      </c>
      <c r="Q18" s="46">
        <v>42234</v>
      </c>
      <c r="R18" s="45">
        <v>24.834361559139786</v>
      </c>
      <c r="S18" s="45">
        <v>140.03812302038901</v>
      </c>
    </row>
    <row r="19" spans="1:25" x14ac:dyDescent="0.2">
      <c r="A19" s="1" t="s">
        <v>31</v>
      </c>
      <c r="B19" s="45">
        <v>14.500999999999998</v>
      </c>
      <c r="C19" s="45">
        <v>25.923333333333328</v>
      </c>
      <c r="D19" s="45">
        <v>19.634847222222223</v>
      </c>
      <c r="E19" s="45">
        <v>32.58</v>
      </c>
      <c r="F19" s="46">
        <v>42249</v>
      </c>
      <c r="G19" s="45">
        <v>9.14</v>
      </c>
      <c r="H19" s="46">
        <v>42273</v>
      </c>
      <c r="I19" s="45">
        <v>65.362083333333317</v>
      </c>
      <c r="J19" s="45">
        <v>516.57000000000005</v>
      </c>
      <c r="K19" s="45">
        <v>1.9024465277777773</v>
      </c>
      <c r="L19" s="45">
        <v>14.8</v>
      </c>
      <c r="M19" s="46">
        <v>42263</v>
      </c>
      <c r="N19" s="45">
        <v>52.317999999999998</v>
      </c>
      <c r="O19" s="47">
        <v>12</v>
      </c>
      <c r="P19" s="45">
        <v>27.068000000000001</v>
      </c>
      <c r="Q19" s="46">
        <v>42269</v>
      </c>
      <c r="R19" s="45">
        <v>22.153659722222223</v>
      </c>
      <c r="S19" s="45">
        <v>110.8027244224853</v>
      </c>
    </row>
    <row r="20" spans="1:25" x14ac:dyDescent="0.2">
      <c r="A20" s="1" t="s">
        <v>32</v>
      </c>
      <c r="B20" s="45">
        <v>11.876774193548385</v>
      </c>
      <c r="C20" s="45">
        <v>21.925483870967739</v>
      </c>
      <c r="D20" s="45">
        <v>16.380369623655916</v>
      </c>
      <c r="E20" s="45">
        <v>26.53</v>
      </c>
      <c r="F20" s="46">
        <v>42285</v>
      </c>
      <c r="G20" s="45">
        <v>8.4</v>
      </c>
      <c r="H20" s="46">
        <v>42300</v>
      </c>
      <c r="I20" s="45">
        <v>71.199448924731186</v>
      </c>
      <c r="J20" s="45">
        <v>384.02700000000004</v>
      </c>
      <c r="K20" s="45">
        <v>1.6851827956989249</v>
      </c>
      <c r="L20" s="45">
        <v>12.25</v>
      </c>
      <c r="M20" s="46">
        <v>42289</v>
      </c>
      <c r="N20" s="45">
        <v>17.170000000000005</v>
      </c>
      <c r="O20" s="47">
        <v>10</v>
      </c>
      <c r="P20" s="45">
        <v>4.6459999999999999</v>
      </c>
      <c r="Q20" s="46">
        <v>42287</v>
      </c>
      <c r="R20" s="45">
        <v>17.195591397849462</v>
      </c>
      <c r="S20" s="45">
        <v>70.358106293987532</v>
      </c>
    </row>
    <row r="21" spans="1:25" x14ac:dyDescent="0.2">
      <c r="A21" s="1" t="s">
        <v>34</v>
      </c>
      <c r="B21" s="45">
        <v>6.9965666666666682</v>
      </c>
      <c r="C21" s="45">
        <v>13.543999999999999</v>
      </c>
      <c r="D21" s="45">
        <v>10.077506249999999</v>
      </c>
      <c r="E21" s="45">
        <v>17.37</v>
      </c>
      <c r="F21" s="46">
        <v>42331</v>
      </c>
      <c r="G21" s="45">
        <v>2.4620000000000002</v>
      </c>
      <c r="H21" s="46">
        <v>42318</v>
      </c>
      <c r="I21" s="45">
        <v>84.494354166666668</v>
      </c>
      <c r="J21" s="45">
        <v>192.221</v>
      </c>
      <c r="K21" s="45">
        <v>2.6271090277777778</v>
      </c>
      <c r="L21" s="45">
        <v>20.87</v>
      </c>
      <c r="M21" s="46">
        <v>42336</v>
      </c>
      <c r="N21" s="45">
        <v>150.49000000000004</v>
      </c>
      <c r="O21" s="47">
        <v>19</v>
      </c>
      <c r="P21" s="45">
        <v>72.922000000000011</v>
      </c>
      <c r="Q21" s="46">
        <v>42337</v>
      </c>
      <c r="R21" s="45">
        <v>10.711270833333337</v>
      </c>
      <c r="S21" s="45">
        <v>29.500444325557936</v>
      </c>
    </row>
    <row r="22" spans="1:25" ht="13.5" thickBot="1" x14ac:dyDescent="0.25">
      <c r="A22" s="11" t="s">
        <v>35</v>
      </c>
      <c r="B22" s="65">
        <v>4.2257916666666659</v>
      </c>
      <c r="C22" s="65">
        <v>9.9788333333333341</v>
      </c>
      <c r="D22" s="65">
        <v>7.0314175347222205</v>
      </c>
      <c r="E22" s="65">
        <v>14.11</v>
      </c>
      <c r="F22" s="66">
        <v>42347</v>
      </c>
      <c r="G22" s="65">
        <v>-1.9359999999999999</v>
      </c>
      <c r="H22" s="66">
        <v>42362</v>
      </c>
      <c r="I22" s="12">
        <v>79.557548796166415</v>
      </c>
      <c r="J22" s="12">
        <v>173.08199999999999</v>
      </c>
      <c r="K22" s="12">
        <v>3.2652701612903225</v>
      </c>
      <c r="L22" s="12">
        <v>15.68</v>
      </c>
      <c r="M22" s="13">
        <v>42339</v>
      </c>
      <c r="N22" s="12">
        <v>46.459999999999994</v>
      </c>
      <c r="O22" s="14">
        <v>14</v>
      </c>
      <c r="P22" s="12">
        <v>10.504</v>
      </c>
      <c r="Q22" s="13">
        <v>42353</v>
      </c>
      <c r="R22" s="12">
        <v>6.8556182795698923</v>
      </c>
      <c r="S22" s="65">
        <v>25.262878770192621</v>
      </c>
      <c r="T22" s="45"/>
      <c r="U22" s="45"/>
      <c r="V22" s="45"/>
      <c r="W22" s="46"/>
      <c r="X22" s="45"/>
      <c r="Y22" s="46"/>
    </row>
    <row r="23" spans="1:25" ht="13.5" thickTop="1" x14ac:dyDescent="0.2">
      <c r="A23" s="1" t="s">
        <v>36</v>
      </c>
      <c r="B23" s="45">
        <v>8.9492259056579631</v>
      </c>
      <c r="C23" s="45">
        <v>18.797231982846903</v>
      </c>
      <c r="D23" s="45">
        <v>13.474397383899237</v>
      </c>
      <c r="E23" s="45">
        <v>34.06</v>
      </c>
      <c r="F23" s="46">
        <v>41837</v>
      </c>
      <c r="G23" s="45">
        <v>-2.681</v>
      </c>
      <c r="H23" s="46">
        <v>41674</v>
      </c>
      <c r="I23" s="45">
        <v>70.292123497990829</v>
      </c>
      <c r="J23" s="45">
        <v>5557.5139999999992</v>
      </c>
      <c r="K23" s="45">
        <v>2.4869744675659242</v>
      </c>
      <c r="L23" s="45">
        <v>20.87</v>
      </c>
      <c r="M23" s="46">
        <v>41971</v>
      </c>
      <c r="N23" s="45">
        <v>629.06200000000013</v>
      </c>
      <c r="O23" s="47">
        <v>143</v>
      </c>
      <c r="P23" s="45">
        <v>72.922000000000011</v>
      </c>
      <c r="Q23" s="46">
        <v>41972</v>
      </c>
      <c r="R23" s="45">
        <v>15.309866163567802</v>
      </c>
      <c r="S23" s="45">
        <v>1085.5024722223209</v>
      </c>
    </row>
    <row r="26" spans="1:25" x14ac:dyDescent="0.2">
      <c r="A26" s="15" t="s">
        <v>37</v>
      </c>
      <c r="B26" s="15"/>
      <c r="C26" s="15"/>
    </row>
    <row r="28" spans="1:25" x14ac:dyDescent="0.2">
      <c r="B28" s="3" t="s">
        <v>38</v>
      </c>
      <c r="F28" s="3">
        <v>-1.9359999999999999</v>
      </c>
      <c r="G28" s="3" t="s">
        <v>18</v>
      </c>
      <c r="H28" s="16">
        <v>41997</v>
      </c>
      <c r="I28" s="17"/>
    </row>
    <row r="29" spans="1:25" x14ac:dyDescent="0.2">
      <c r="B29" s="3" t="s">
        <v>39</v>
      </c>
      <c r="F29" s="3">
        <v>-0.23799999999999999</v>
      </c>
      <c r="G29" s="3" t="s">
        <v>18</v>
      </c>
      <c r="H29" s="16">
        <v>41722</v>
      </c>
      <c r="I29" s="17"/>
    </row>
    <row r="30" spans="1:25" x14ac:dyDescent="0.2">
      <c r="B30" s="3" t="s">
        <v>41</v>
      </c>
      <c r="F30" s="23">
        <v>274</v>
      </c>
      <c r="G30" s="3" t="s">
        <v>42</v>
      </c>
    </row>
    <row r="32" spans="1:25" x14ac:dyDescent="0.2">
      <c r="A32" s="15" t="s">
        <v>43</v>
      </c>
      <c r="B32" s="15"/>
      <c r="C32" s="15"/>
      <c r="D32" s="15"/>
      <c r="E32" s="15"/>
      <c r="F32" s="15"/>
      <c r="G32" s="15"/>
      <c r="H32" s="15"/>
    </row>
    <row r="34" spans="2:7" x14ac:dyDescent="0.2">
      <c r="B34" s="3">
        <v>-1</v>
      </c>
      <c r="C34" s="3" t="s">
        <v>44</v>
      </c>
      <c r="D34" s="48">
        <v>0</v>
      </c>
      <c r="E34" s="3" t="s">
        <v>18</v>
      </c>
      <c r="F34" s="24">
        <v>7</v>
      </c>
      <c r="G34" s="3" t="s">
        <v>42</v>
      </c>
    </row>
    <row r="35" spans="2:7" x14ac:dyDescent="0.2">
      <c r="B35" s="3">
        <v>-2.5</v>
      </c>
      <c r="C35" s="3" t="s">
        <v>45</v>
      </c>
      <c r="D35" s="48">
        <v>-1</v>
      </c>
      <c r="E35" s="3" t="s">
        <v>18</v>
      </c>
      <c r="F35" s="24">
        <v>3</v>
      </c>
      <c r="G35" s="3" t="s">
        <v>42</v>
      </c>
    </row>
    <row r="36" spans="2:7" x14ac:dyDescent="0.2"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</row>
    <row r="37" spans="2:7" x14ac:dyDescent="0.2">
      <c r="C37" s="24" t="s">
        <v>46</v>
      </c>
      <c r="D37" s="48">
        <v>-5</v>
      </c>
      <c r="E37" s="3" t="s">
        <v>18</v>
      </c>
      <c r="F37" s="24">
        <v>0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T21" sqref="T21: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1.9851290322580644</v>
      </c>
      <c r="C11" s="7">
        <v>9.781677419354839</v>
      </c>
      <c r="D11" s="7">
        <v>5.5841276881720425</v>
      </c>
      <c r="E11" s="7">
        <v>16.559999999999999</v>
      </c>
      <c r="F11" s="8">
        <v>42744</v>
      </c>
      <c r="G11" s="7">
        <v>-2.0699999999999998</v>
      </c>
      <c r="H11" s="8">
        <v>42753</v>
      </c>
      <c r="I11" s="7">
        <v>73.598172043010749</v>
      </c>
      <c r="J11" s="7">
        <v>218.46199999999996</v>
      </c>
      <c r="K11" s="7">
        <v>2.9792620967741938</v>
      </c>
      <c r="L11" s="7">
        <v>17.440000000000001</v>
      </c>
      <c r="M11" s="8">
        <v>42765</v>
      </c>
      <c r="N11" s="7">
        <v>41.207999999999998</v>
      </c>
      <c r="O11" s="9">
        <v>10</v>
      </c>
      <c r="P11" s="7">
        <v>28.28</v>
      </c>
      <c r="Q11" s="8">
        <v>42765</v>
      </c>
      <c r="R11" s="7">
        <v>4.6300913978494629</v>
      </c>
      <c r="S11" s="7">
        <v>36.058047344771218</v>
      </c>
    </row>
    <row r="12" spans="1:19" x14ac:dyDescent="0.2">
      <c r="A12" s="1" t="s">
        <v>24</v>
      </c>
      <c r="B12" s="7">
        <v>1.5322500000000001</v>
      </c>
      <c r="C12" s="7">
        <v>7.7844999999999995</v>
      </c>
      <c r="D12" s="7">
        <v>4.4311860119047619</v>
      </c>
      <c r="E12" s="7">
        <v>13.86</v>
      </c>
      <c r="F12" s="8">
        <v>42426</v>
      </c>
      <c r="G12" s="7">
        <v>-2.7480000000000002</v>
      </c>
      <c r="H12" s="8">
        <v>42404</v>
      </c>
      <c r="I12" s="7">
        <v>80.874851190476193</v>
      </c>
      <c r="J12" s="7">
        <v>241.83500000000004</v>
      </c>
      <c r="K12" s="7">
        <v>3.3906927083333334</v>
      </c>
      <c r="L12" s="7">
        <v>19.11</v>
      </c>
      <c r="M12" s="8">
        <v>42403</v>
      </c>
      <c r="N12" s="7">
        <v>47.672000000000011</v>
      </c>
      <c r="O12" s="9">
        <v>18</v>
      </c>
      <c r="P12" s="7">
        <v>7.8780000000000001</v>
      </c>
      <c r="Q12" s="8">
        <v>42423</v>
      </c>
      <c r="R12" s="7">
        <v>4.8291324404761893</v>
      </c>
      <c r="S12" s="7">
        <v>32.791382471743631</v>
      </c>
    </row>
    <row r="13" spans="1:19" x14ac:dyDescent="0.2">
      <c r="A13" s="1" t="s">
        <v>25</v>
      </c>
      <c r="B13" s="7">
        <v>5.5237142857142851</v>
      </c>
      <c r="C13" s="7">
        <v>14.917857142857144</v>
      </c>
      <c r="D13" s="7">
        <v>9.8883824404761906</v>
      </c>
      <c r="E13" s="7">
        <v>22.09</v>
      </c>
      <c r="F13" s="8">
        <v>42436</v>
      </c>
      <c r="G13" s="7">
        <v>-0.31900000000000001</v>
      </c>
      <c r="H13" s="8">
        <v>42452</v>
      </c>
      <c r="I13" s="7">
        <v>68.633284258564657</v>
      </c>
      <c r="J13" s="7">
        <v>412.87299999999999</v>
      </c>
      <c r="K13" s="7">
        <v>2.8963151881720433</v>
      </c>
      <c r="L13" s="7">
        <v>17.149999999999999</v>
      </c>
      <c r="M13" s="8">
        <v>42443</v>
      </c>
      <c r="N13" s="7">
        <v>93.526000000000025</v>
      </c>
      <c r="O13" s="9">
        <v>9</v>
      </c>
      <c r="P13" s="7">
        <v>32.32</v>
      </c>
      <c r="Q13" s="8">
        <v>42452</v>
      </c>
      <c r="R13" s="7">
        <v>9.0059233870967752</v>
      </c>
      <c r="S13" s="7">
        <v>73.628699483088411</v>
      </c>
    </row>
    <row r="14" spans="1:19" x14ac:dyDescent="0.2">
      <c r="A14" s="1" t="s">
        <v>26</v>
      </c>
      <c r="B14" s="7">
        <v>7.4371333333333327</v>
      </c>
      <c r="C14" s="7">
        <v>18.253333333333334</v>
      </c>
      <c r="D14" s="7">
        <v>12.660384722222217</v>
      </c>
      <c r="E14" s="7">
        <v>24.11</v>
      </c>
      <c r="F14" s="8">
        <v>42474</v>
      </c>
      <c r="G14" s="7">
        <v>3.3290000000000002</v>
      </c>
      <c r="H14" s="8">
        <v>42468</v>
      </c>
      <c r="I14" s="7">
        <v>63.049104166666673</v>
      </c>
      <c r="J14" s="7">
        <v>611.6149999999999</v>
      </c>
      <c r="K14" s="7">
        <v>3.1338423611111113</v>
      </c>
      <c r="L14" s="7">
        <v>15.68</v>
      </c>
      <c r="M14" s="8">
        <v>42474</v>
      </c>
      <c r="N14" s="7">
        <v>28.078000000000003</v>
      </c>
      <c r="O14" s="9">
        <v>11</v>
      </c>
      <c r="P14" s="7">
        <v>15.553999999999998</v>
      </c>
      <c r="Q14" s="8">
        <v>42486</v>
      </c>
      <c r="R14" s="7">
        <v>13.962901388888888</v>
      </c>
      <c r="S14" s="7">
        <v>113.70487659187457</v>
      </c>
    </row>
    <row r="15" spans="1:19" x14ac:dyDescent="0.2">
      <c r="A15" s="1" t="s">
        <v>27</v>
      </c>
      <c r="B15" s="7">
        <v>10.882483870967743</v>
      </c>
      <c r="C15" s="7">
        <v>22.454516129032257</v>
      </c>
      <c r="D15" s="7">
        <v>16.324462365591398</v>
      </c>
      <c r="E15" s="7">
        <v>31.24</v>
      </c>
      <c r="F15" s="8">
        <v>42503</v>
      </c>
      <c r="G15" s="7">
        <v>6.4329999999999998</v>
      </c>
      <c r="H15" s="8">
        <v>42511</v>
      </c>
      <c r="I15" s="7">
        <v>58.257244623655922</v>
      </c>
      <c r="J15" s="7">
        <v>727.22</v>
      </c>
      <c r="K15" s="7">
        <v>3.0490947580645158</v>
      </c>
      <c r="L15" s="7">
        <v>16.170000000000002</v>
      </c>
      <c r="M15" s="8">
        <v>42505</v>
      </c>
      <c r="N15" s="7">
        <v>1.01</v>
      </c>
      <c r="O15" s="9">
        <v>3</v>
      </c>
      <c r="P15" s="7">
        <v>0.60600000000000009</v>
      </c>
      <c r="Q15" s="8">
        <v>42493</v>
      </c>
      <c r="R15" s="7">
        <v>20.553024193548382</v>
      </c>
      <c r="S15" s="7">
        <v>151.0030122672099</v>
      </c>
    </row>
    <row r="16" spans="1:19" x14ac:dyDescent="0.2">
      <c r="A16" s="1" t="s">
        <v>28</v>
      </c>
      <c r="B16" s="7">
        <v>13.957000000000001</v>
      </c>
      <c r="C16" s="7">
        <v>27.245999999999999</v>
      </c>
      <c r="D16" s="7">
        <v>20.16286805555556</v>
      </c>
      <c r="E16" s="7">
        <v>36.090000000000003</v>
      </c>
      <c r="F16" s="8">
        <v>42551</v>
      </c>
      <c r="G16" s="7">
        <v>10.9</v>
      </c>
      <c r="H16" s="8">
        <v>42536</v>
      </c>
      <c r="I16" s="7">
        <v>61.231750000000012</v>
      </c>
      <c r="J16" s="7">
        <v>773.40900000000011</v>
      </c>
      <c r="K16" s="7">
        <v>2.3445076388888895</v>
      </c>
      <c r="L16" s="7">
        <v>13.82</v>
      </c>
      <c r="M16" s="8">
        <v>42534</v>
      </c>
      <c r="N16" s="7">
        <v>98.582000000000008</v>
      </c>
      <c r="O16" s="9">
        <v>9</v>
      </c>
      <c r="P16" s="7">
        <v>27.068000000000005</v>
      </c>
      <c r="Q16" s="8">
        <v>42531</v>
      </c>
      <c r="R16" s="7">
        <v>23.64779166666667</v>
      </c>
      <c r="S16" s="7">
        <v>170.32994598815708</v>
      </c>
    </row>
    <row r="17" spans="1:20" x14ac:dyDescent="0.2">
      <c r="A17" s="1" t="s">
        <v>29</v>
      </c>
      <c r="B17" s="7">
        <v>16.989999999999998</v>
      </c>
      <c r="C17" s="7">
        <v>31.054193548387094</v>
      </c>
      <c r="D17" s="7">
        <v>23.095712365591403</v>
      </c>
      <c r="E17" s="7">
        <v>36.090000000000003</v>
      </c>
      <c r="F17" s="8">
        <v>42552</v>
      </c>
      <c r="G17" s="7">
        <v>12.72</v>
      </c>
      <c r="H17" s="8">
        <v>42577</v>
      </c>
      <c r="I17" s="7">
        <v>57.699274193548383</v>
      </c>
      <c r="J17" s="7">
        <v>780.12200000000007</v>
      </c>
      <c r="K17" s="7">
        <v>2.4421162634408602</v>
      </c>
      <c r="L17" s="7">
        <v>16.07</v>
      </c>
      <c r="M17" s="8">
        <v>42554</v>
      </c>
      <c r="N17" s="7">
        <v>29.491999999999997</v>
      </c>
      <c r="O17" s="9">
        <v>5</v>
      </c>
      <c r="P17" s="7">
        <v>10.504</v>
      </c>
      <c r="Q17" s="8">
        <v>42572</v>
      </c>
      <c r="R17" s="7">
        <v>27.77676747311828</v>
      </c>
      <c r="S17" s="7">
        <v>195.5432855912517</v>
      </c>
    </row>
    <row r="18" spans="1:20" x14ac:dyDescent="0.2">
      <c r="A18" s="1" t="s">
        <v>30</v>
      </c>
      <c r="B18" s="7">
        <v>15.652580645161287</v>
      </c>
      <c r="C18" s="7">
        <v>28.789032258064509</v>
      </c>
      <c r="D18" s="7">
        <v>21.87059139784947</v>
      </c>
      <c r="E18" s="7">
        <v>35.01</v>
      </c>
      <c r="F18" s="8">
        <v>42609</v>
      </c>
      <c r="G18" s="7">
        <v>10.64</v>
      </c>
      <c r="H18" s="8">
        <v>42598</v>
      </c>
      <c r="I18" s="7">
        <v>56.865383064516159</v>
      </c>
      <c r="J18" s="7">
        <v>686.07</v>
      </c>
      <c r="K18" s="7">
        <v>2.3283763440860215</v>
      </c>
      <c r="L18" s="7">
        <v>14.21</v>
      </c>
      <c r="M18" s="8">
        <v>42612</v>
      </c>
      <c r="N18" s="7">
        <v>21.206</v>
      </c>
      <c r="O18" s="9">
        <v>7</v>
      </c>
      <c r="P18" s="7">
        <v>11.51</v>
      </c>
      <c r="Q18" s="8">
        <v>42613</v>
      </c>
      <c r="R18" s="7">
        <v>25.760443548387094</v>
      </c>
      <c r="S18" s="7">
        <v>163.35288046209413</v>
      </c>
    </row>
    <row r="19" spans="1:20" x14ac:dyDescent="0.2">
      <c r="A19" s="1" t="s">
        <v>31</v>
      </c>
      <c r="B19" s="7">
        <v>12.02873333333333</v>
      </c>
      <c r="C19" s="7">
        <v>22.903333333333329</v>
      </c>
      <c r="D19" s="7">
        <v>16.865356250000001</v>
      </c>
      <c r="E19" s="7">
        <v>27.87</v>
      </c>
      <c r="F19" s="8">
        <v>42634</v>
      </c>
      <c r="G19" s="7">
        <v>7.3819999999999997</v>
      </c>
      <c r="H19" s="8">
        <v>42631</v>
      </c>
      <c r="I19" s="7">
        <v>63.369590277777789</v>
      </c>
      <c r="J19" s="7">
        <v>500.30899999999997</v>
      </c>
      <c r="K19" s="7">
        <v>1.9848833333333331</v>
      </c>
      <c r="L19" s="7">
        <v>14.21</v>
      </c>
      <c r="M19" s="8">
        <v>42624</v>
      </c>
      <c r="N19" s="7">
        <v>13.331999999999999</v>
      </c>
      <c r="O19" s="9">
        <v>8</v>
      </c>
      <c r="P19" s="7">
        <v>5.4539999999999997</v>
      </c>
      <c r="Q19" s="8">
        <v>42615</v>
      </c>
      <c r="R19" s="7">
        <v>19.94959722222222</v>
      </c>
      <c r="S19" s="7">
        <v>99.422497024338725</v>
      </c>
    </row>
    <row r="20" spans="1:20" x14ac:dyDescent="0.2">
      <c r="A20" s="1" t="s">
        <v>32</v>
      </c>
      <c r="B20" s="7">
        <v>9.443870967741935</v>
      </c>
      <c r="C20" s="7">
        <v>18.393548387096772</v>
      </c>
      <c r="D20" s="7">
        <v>13.514735215053761</v>
      </c>
      <c r="E20" s="7">
        <v>25.27</v>
      </c>
      <c r="F20" s="8">
        <v>42648</v>
      </c>
      <c r="G20" s="7">
        <v>4.149</v>
      </c>
      <c r="H20" s="8">
        <v>42659</v>
      </c>
      <c r="I20" s="7">
        <v>72.302069892473114</v>
      </c>
      <c r="J20" s="7">
        <v>343.91300000000012</v>
      </c>
      <c r="K20" s="7">
        <v>2.1386780913978498</v>
      </c>
      <c r="L20" s="7">
        <v>13.33</v>
      </c>
      <c r="M20" s="8">
        <v>42663</v>
      </c>
      <c r="N20" s="7">
        <v>54.138000000000005</v>
      </c>
      <c r="O20" s="9">
        <v>12</v>
      </c>
      <c r="P20" s="7">
        <v>29.898000000000007</v>
      </c>
      <c r="Q20" s="8">
        <v>42655</v>
      </c>
      <c r="R20" s="7">
        <v>15.122411962365595</v>
      </c>
      <c r="S20" s="7">
        <v>60.901657512027867</v>
      </c>
    </row>
    <row r="21" spans="1:20" x14ac:dyDescent="0.2">
      <c r="A21" s="1" t="s">
        <v>34</v>
      </c>
      <c r="B21" s="7">
        <v>7.1013214285714286</v>
      </c>
      <c r="C21" s="7">
        <v>14.211448275862066</v>
      </c>
      <c r="D21" s="7">
        <v>10.331189832689834</v>
      </c>
      <c r="E21" s="7">
        <v>20.46</v>
      </c>
      <c r="F21" s="8">
        <v>42683</v>
      </c>
      <c r="G21" s="7">
        <v>0.20300000000000001</v>
      </c>
      <c r="H21" s="8">
        <v>42689</v>
      </c>
      <c r="I21" s="7">
        <v>82.513032231509627</v>
      </c>
      <c r="J21" s="7">
        <v>219.23900000000006</v>
      </c>
      <c r="K21" s="7">
        <v>2.5201659722222223</v>
      </c>
      <c r="L21" s="7">
        <v>20.29</v>
      </c>
      <c r="M21" s="8">
        <v>42699</v>
      </c>
      <c r="N21" s="7">
        <v>44.238000000000014</v>
      </c>
      <c r="O21" s="9">
        <v>15</v>
      </c>
      <c r="P21" s="7">
        <v>21.614000000000001</v>
      </c>
      <c r="Q21" s="8">
        <v>42676</v>
      </c>
      <c r="R21" s="7">
        <v>10.733786805555555</v>
      </c>
      <c r="S21" s="51">
        <v>34.219043475905593</v>
      </c>
      <c r="T21" s="52"/>
    </row>
    <row r="22" spans="1:20" ht="13.5" thickBot="1" x14ac:dyDescent="0.25">
      <c r="A22" s="11" t="s">
        <v>35</v>
      </c>
      <c r="B22" s="12">
        <v>3.6088064516129044</v>
      </c>
      <c r="C22" s="12">
        <v>9.3211935483870949</v>
      </c>
      <c r="D22" s="12">
        <v>6.342896905742391</v>
      </c>
      <c r="E22" s="12">
        <v>14.88</v>
      </c>
      <c r="F22" s="13">
        <v>42706</v>
      </c>
      <c r="G22" s="12">
        <v>-0.65800000000000003</v>
      </c>
      <c r="H22" s="13">
        <v>42727</v>
      </c>
      <c r="I22" s="12">
        <v>91.045348290598298</v>
      </c>
      <c r="J22" s="12">
        <v>151.67399999999998</v>
      </c>
      <c r="K22" s="12">
        <v>1.553665994623656</v>
      </c>
      <c r="L22" s="12">
        <v>16.46</v>
      </c>
      <c r="M22" s="13">
        <v>42732</v>
      </c>
      <c r="N22" s="12">
        <v>5.6560000000000006</v>
      </c>
      <c r="O22" s="14">
        <v>13</v>
      </c>
      <c r="P22" s="12">
        <v>1.2120000000000002</v>
      </c>
      <c r="Q22" s="13">
        <v>42735</v>
      </c>
      <c r="R22" s="12">
        <v>7.2270013440860223</v>
      </c>
      <c r="S22" s="12">
        <v>15.367112147080116</v>
      </c>
      <c r="T22" s="52"/>
    </row>
    <row r="23" spans="1:20" ht="13.5" thickTop="1" x14ac:dyDescent="0.2">
      <c r="A23" s="1" t="s">
        <v>36</v>
      </c>
      <c r="B23" s="7">
        <v>8.8452519457245256</v>
      </c>
      <c r="C23" s="7">
        <v>18.759219447975703</v>
      </c>
      <c r="D23" s="7">
        <v>13.422657770904086</v>
      </c>
      <c r="E23" s="7">
        <v>36.090000000000003</v>
      </c>
      <c r="F23" s="8">
        <v>42185</v>
      </c>
      <c r="G23" s="7">
        <v>-2.7480000000000002</v>
      </c>
      <c r="H23" s="8">
        <v>42039</v>
      </c>
      <c r="I23" s="7">
        <v>69.119925352733148</v>
      </c>
      <c r="J23" s="7">
        <v>5666.7410000000009</v>
      </c>
      <c r="K23" s="7">
        <v>2.5634667292040025</v>
      </c>
      <c r="L23" s="7">
        <v>20.29</v>
      </c>
      <c r="M23" s="8">
        <v>42333</v>
      </c>
      <c r="N23" s="7">
        <v>478.13800000000003</v>
      </c>
      <c r="O23" s="9">
        <v>120</v>
      </c>
      <c r="P23" s="7">
        <v>32.32</v>
      </c>
      <c r="Q23" s="8">
        <v>42086</v>
      </c>
      <c r="R23" s="7">
        <v>15.266572735855094</v>
      </c>
      <c r="S23" s="7">
        <v>1146.3224403595432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-0.65800000000000003</v>
      </c>
      <c r="G28" s="3" t="s">
        <v>18</v>
      </c>
      <c r="H28" s="16">
        <v>42361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-0.31900000000000001</v>
      </c>
      <c r="G29" s="3" t="s">
        <v>18</v>
      </c>
      <c r="H29" s="16">
        <v>42086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274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U29" sqref="U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4</v>
      </c>
      <c r="C11" s="7">
        <v>10.199999999999999</v>
      </c>
      <c r="D11" s="7">
        <v>7</v>
      </c>
      <c r="E11" s="7">
        <v>17.399999999999999</v>
      </c>
      <c r="F11" s="8">
        <v>42743</v>
      </c>
      <c r="G11" s="7">
        <v>0</v>
      </c>
      <c r="H11" s="8">
        <v>42752</v>
      </c>
      <c r="I11" s="7">
        <v>84.9</v>
      </c>
      <c r="J11" s="7">
        <v>162.4</v>
      </c>
      <c r="K11" s="7">
        <v>1.8</v>
      </c>
      <c r="L11" s="7">
        <v>13.9</v>
      </c>
      <c r="M11" s="8">
        <v>42746</v>
      </c>
      <c r="N11" s="7">
        <v>61</v>
      </c>
      <c r="O11" s="9">
        <v>19</v>
      </c>
      <c r="P11" s="7">
        <v>21.4</v>
      </c>
      <c r="Q11" s="8">
        <v>42739</v>
      </c>
      <c r="R11" s="7">
        <v>6.7</v>
      </c>
      <c r="S11" s="7">
        <v>23.9</v>
      </c>
    </row>
    <row r="12" spans="1:19" x14ac:dyDescent="0.2">
      <c r="A12" s="1" t="s">
        <v>24</v>
      </c>
      <c r="B12" s="7">
        <v>3.4</v>
      </c>
      <c r="C12" s="7">
        <v>11.1</v>
      </c>
      <c r="D12" s="7">
        <v>6.9</v>
      </c>
      <c r="E12" s="7">
        <v>19.3</v>
      </c>
      <c r="F12" s="8">
        <v>42779</v>
      </c>
      <c r="G12" s="7">
        <v>-1.7</v>
      </c>
      <c r="H12" s="8">
        <v>42783</v>
      </c>
      <c r="I12" s="7">
        <v>79.5</v>
      </c>
      <c r="J12" s="7">
        <v>286</v>
      </c>
      <c r="K12" s="7">
        <v>2.9</v>
      </c>
      <c r="L12" s="7">
        <v>22.2</v>
      </c>
      <c r="M12" s="8">
        <v>42775</v>
      </c>
      <c r="N12" s="7">
        <v>80.2</v>
      </c>
      <c r="O12" s="9">
        <v>15</v>
      </c>
      <c r="P12" s="7">
        <v>22.8</v>
      </c>
      <c r="Q12" s="8">
        <v>42776</v>
      </c>
      <c r="R12" s="7">
        <v>7.1</v>
      </c>
      <c r="S12" s="7">
        <v>41.4</v>
      </c>
    </row>
    <row r="13" spans="1:19" x14ac:dyDescent="0.2">
      <c r="A13" s="1" t="s">
        <v>25</v>
      </c>
      <c r="B13" s="7">
        <v>3.8</v>
      </c>
      <c r="C13" s="7">
        <v>11.8</v>
      </c>
      <c r="D13" s="7">
        <v>7.5</v>
      </c>
      <c r="E13" s="7">
        <v>22.6</v>
      </c>
      <c r="F13" s="8">
        <v>42824</v>
      </c>
      <c r="G13" s="7">
        <v>-0.3</v>
      </c>
      <c r="H13" s="8">
        <v>42809</v>
      </c>
      <c r="I13" s="7">
        <v>75.900000000000006</v>
      </c>
      <c r="J13" s="7">
        <v>393</v>
      </c>
      <c r="K13" s="7">
        <v>3.1</v>
      </c>
      <c r="L13" s="7">
        <v>15.2</v>
      </c>
      <c r="M13" s="8">
        <v>42800</v>
      </c>
      <c r="N13" s="7">
        <v>47.3</v>
      </c>
      <c r="O13" s="9">
        <v>12</v>
      </c>
      <c r="P13" s="7">
        <v>9.5</v>
      </c>
      <c r="Q13" s="8">
        <v>42813</v>
      </c>
      <c r="R13" s="7">
        <v>7.8</v>
      </c>
      <c r="S13" s="7">
        <v>62.6</v>
      </c>
    </row>
    <row r="14" spans="1:19" x14ac:dyDescent="0.2">
      <c r="A14" s="1" t="s">
        <v>26</v>
      </c>
      <c r="B14" s="7">
        <v>6.1</v>
      </c>
      <c r="C14" s="7">
        <v>16.100000000000001</v>
      </c>
      <c r="D14" s="7">
        <v>10.5</v>
      </c>
      <c r="E14" s="7">
        <v>22.3</v>
      </c>
      <c r="F14" s="8">
        <v>42840</v>
      </c>
      <c r="G14" s="7">
        <v>0.1</v>
      </c>
      <c r="H14" s="8">
        <v>42827</v>
      </c>
      <c r="I14" s="7">
        <v>68.2</v>
      </c>
      <c r="J14" s="7">
        <v>546.79999999999995</v>
      </c>
      <c r="K14" s="7">
        <v>2.9</v>
      </c>
      <c r="L14" s="7">
        <v>16</v>
      </c>
      <c r="M14" s="8">
        <v>42841</v>
      </c>
      <c r="N14" s="7">
        <v>18.2</v>
      </c>
      <c r="O14" s="9">
        <v>14</v>
      </c>
      <c r="P14" s="7">
        <v>5.3</v>
      </c>
      <c r="Q14" s="8">
        <v>42829</v>
      </c>
      <c r="R14" s="7">
        <v>11.9</v>
      </c>
      <c r="S14" s="7">
        <v>93.7</v>
      </c>
    </row>
    <row r="15" spans="1:19" x14ac:dyDescent="0.2">
      <c r="A15" s="1" t="s">
        <v>27</v>
      </c>
      <c r="B15" s="7">
        <v>9.6</v>
      </c>
      <c r="C15" s="7">
        <v>20.399999999999999</v>
      </c>
      <c r="D15" s="7">
        <v>14.5</v>
      </c>
      <c r="E15" s="7">
        <v>30</v>
      </c>
      <c r="F15" s="8">
        <v>42876</v>
      </c>
      <c r="G15" s="7">
        <v>3.7</v>
      </c>
      <c r="H15" s="8">
        <v>42857</v>
      </c>
      <c r="I15" s="7">
        <v>69.099999999999994</v>
      </c>
      <c r="J15" s="7">
        <v>663.7</v>
      </c>
      <c r="K15" s="7">
        <v>2.9</v>
      </c>
      <c r="L15" s="7">
        <v>16.399999999999999</v>
      </c>
      <c r="M15" s="8">
        <v>42863</v>
      </c>
      <c r="N15" s="7">
        <v>67.3</v>
      </c>
      <c r="O15" s="9">
        <v>10</v>
      </c>
      <c r="P15" s="7">
        <v>17.399999999999999</v>
      </c>
      <c r="Q15" s="8">
        <v>42862</v>
      </c>
      <c r="R15" s="7">
        <v>16.899999999999999</v>
      </c>
      <c r="S15" s="7">
        <v>125.9</v>
      </c>
    </row>
    <row r="16" spans="1:19" x14ac:dyDescent="0.2">
      <c r="A16" s="1" t="s">
        <v>28</v>
      </c>
      <c r="B16" s="7">
        <v>13.1</v>
      </c>
      <c r="C16" s="7">
        <v>26.3</v>
      </c>
      <c r="D16" s="7">
        <v>19.2</v>
      </c>
      <c r="E16" s="7">
        <v>35</v>
      </c>
      <c r="F16" s="8">
        <v>42909</v>
      </c>
      <c r="G16" s="7">
        <v>7.9</v>
      </c>
      <c r="H16" s="8">
        <v>42887</v>
      </c>
      <c r="I16" s="7">
        <v>58.8</v>
      </c>
      <c r="J16" s="7">
        <v>753.3</v>
      </c>
      <c r="K16" s="7">
        <v>2.2000000000000002</v>
      </c>
      <c r="L16" s="7">
        <v>14.2</v>
      </c>
      <c r="M16" s="8">
        <v>42902</v>
      </c>
      <c r="N16" s="7">
        <v>6.9</v>
      </c>
      <c r="O16" s="9">
        <v>6</v>
      </c>
      <c r="P16" s="7">
        <v>3</v>
      </c>
      <c r="Q16" s="8">
        <v>42910</v>
      </c>
      <c r="R16" s="7">
        <v>23.9</v>
      </c>
      <c r="S16" s="7">
        <v>162.9</v>
      </c>
    </row>
    <row r="17" spans="1:20" x14ac:dyDescent="0.2">
      <c r="A17" s="1" t="s">
        <v>29</v>
      </c>
      <c r="B17" s="7">
        <v>15.7</v>
      </c>
      <c r="C17" s="7">
        <v>29.4</v>
      </c>
      <c r="D17" s="7">
        <v>21.8</v>
      </c>
      <c r="E17" s="7">
        <v>36.799999999999997</v>
      </c>
      <c r="F17" s="8">
        <v>42935</v>
      </c>
      <c r="G17" s="7">
        <v>10.6</v>
      </c>
      <c r="H17" s="8">
        <v>42931</v>
      </c>
      <c r="I17" s="7">
        <v>58.8</v>
      </c>
      <c r="J17" s="7">
        <v>775</v>
      </c>
      <c r="K17" s="7">
        <v>2.2000000000000002</v>
      </c>
      <c r="L17" s="7">
        <v>14.8</v>
      </c>
      <c r="M17" s="8">
        <v>42923</v>
      </c>
      <c r="N17" s="7">
        <v>29.7</v>
      </c>
      <c r="O17" s="9">
        <v>5</v>
      </c>
      <c r="P17" s="7">
        <v>22.4</v>
      </c>
      <c r="Q17" s="8">
        <v>42920</v>
      </c>
      <c r="R17" s="7">
        <v>27</v>
      </c>
      <c r="S17" s="7">
        <v>176.3</v>
      </c>
    </row>
    <row r="18" spans="1:20" x14ac:dyDescent="0.2">
      <c r="A18" s="1" t="s">
        <v>30</v>
      </c>
      <c r="B18" s="7">
        <v>15.8</v>
      </c>
      <c r="C18" s="7">
        <v>30.2</v>
      </c>
      <c r="D18" s="7">
        <v>22.3</v>
      </c>
      <c r="E18" s="7">
        <v>34.9</v>
      </c>
      <c r="F18" s="8">
        <v>42950</v>
      </c>
      <c r="G18" s="7">
        <v>11.4</v>
      </c>
      <c r="H18" s="8">
        <v>42958</v>
      </c>
      <c r="I18" s="7">
        <v>51.2</v>
      </c>
      <c r="J18" s="7">
        <v>746.7</v>
      </c>
      <c r="K18" s="7">
        <v>2.2000000000000002</v>
      </c>
      <c r="L18" s="7">
        <v>10.6</v>
      </c>
      <c r="M18" s="8">
        <v>42953</v>
      </c>
      <c r="N18" s="7">
        <v>5.8</v>
      </c>
      <c r="O18" s="9">
        <v>2</v>
      </c>
      <c r="P18" s="7">
        <v>5.4</v>
      </c>
      <c r="Q18" s="8">
        <v>42962</v>
      </c>
      <c r="R18" s="7">
        <v>27.5</v>
      </c>
      <c r="S18" s="7">
        <v>177.7</v>
      </c>
    </row>
    <row r="19" spans="1:20" x14ac:dyDescent="0.2">
      <c r="A19" s="1" t="s">
        <v>31</v>
      </c>
      <c r="B19" s="7">
        <v>14.3</v>
      </c>
      <c r="C19" s="7">
        <v>26.4</v>
      </c>
      <c r="D19" s="7">
        <v>19.899999999999999</v>
      </c>
      <c r="E19" s="7">
        <v>36.5</v>
      </c>
      <c r="F19" s="8">
        <v>42984</v>
      </c>
      <c r="G19" s="7">
        <v>10</v>
      </c>
      <c r="H19" s="8">
        <v>42999</v>
      </c>
      <c r="I19" s="7">
        <v>57.5</v>
      </c>
      <c r="J19" s="7">
        <v>506.8</v>
      </c>
      <c r="K19" s="7">
        <v>1.9</v>
      </c>
      <c r="L19" s="7">
        <v>17.899999999999999</v>
      </c>
      <c r="M19" s="8">
        <v>42991</v>
      </c>
      <c r="N19" s="7">
        <v>4.0999999999999996</v>
      </c>
      <c r="O19" s="9">
        <v>4</v>
      </c>
      <c r="P19" s="7">
        <v>1.9</v>
      </c>
      <c r="Q19" s="8">
        <v>42993</v>
      </c>
      <c r="R19" s="7">
        <v>24</v>
      </c>
      <c r="S19" s="7">
        <v>113.4</v>
      </c>
    </row>
    <row r="20" spans="1:20" x14ac:dyDescent="0.2">
      <c r="A20" s="1" t="s">
        <v>32</v>
      </c>
      <c r="B20" s="7">
        <v>9.9</v>
      </c>
      <c r="C20" s="7">
        <v>19.7</v>
      </c>
      <c r="D20" s="7">
        <v>14.2</v>
      </c>
      <c r="E20" s="7">
        <v>27</v>
      </c>
      <c r="F20" s="8">
        <v>43012</v>
      </c>
      <c r="G20" s="7">
        <v>4.3</v>
      </c>
      <c r="H20" s="8">
        <v>43039</v>
      </c>
      <c r="I20" s="7">
        <v>70</v>
      </c>
      <c r="J20" s="7">
        <v>378.1</v>
      </c>
      <c r="K20" s="7">
        <v>1.6</v>
      </c>
      <c r="L20" s="7">
        <v>12.3</v>
      </c>
      <c r="M20" s="8">
        <v>43031</v>
      </c>
      <c r="N20" s="7">
        <v>19.8</v>
      </c>
      <c r="O20" s="9">
        <v>8</v>
      </c>
      <c r="P20" s="7">
        <v>11.2</v>
      </c>
      <c r="Q20" s="8">
        <v>43021</v>
      </c>
      <c r="R20" s="7">
        <v>16.899999999999999</v>
      </c>
      <c r="S20" s="7">
        <v>62.9</v>
      </c>
    </row>
    <row r="21" spans="1:20" x14ac:dyDescent="0.2">
      <c r="A21" s="1" t="s">
        <v>34</v>
      </c>
      <c r="B21" s="7">
        <v>5.5</v>
      </c>
      <c r="C21" s="7">
        <v>12.5</v>
      </c>
      <c r="D21" s="7">
        <v>8.8000000000000007</v>
      </c>
      <c r="E21" s="7">
        <v>22.2</v>
      </c>
      <c r="F21" s="8">
        <v>43041</v>
      </c>
      <c r="G21" s="7">
        <v>0</v>
      </c>
      <c r="H21" s="8">
        <v>43064</v>
      </c>
      <c r="I21" s="7">
        <v>80.5</v>
      </c>
      <c r="J21" s="7">
        <v>228.9</v>
      </c>
      <c r="K21" s="7">
        <v>2.2999999999999998</v>
      </c>
      <c r="L21" s="7">
        <v>15.1</v>
      </c>
      <c r="M21" s="8">
        <v>43047</v>
      </c>
      <c r="N21" s="7">
        <v>86</v>
      </c>
      <c r="O21" s="9">
        <v>11</v>
      </c>
      <c r="P21" s="7">
        <v>40.9</v>
      </c>
      <c r="Q21" s="8">
        <v>43062</v>
      </c>
      <c r="R21" s="7">
        <v>9.6</v>
      </c>
      <c r="S21" s="51">
        <v>13.9</v>
      </c>
      <c r="T21" s="52"/>
    </row>
    <row r="22" spans="1:20" ht="13.5" thickBot="1" x14ac:dyDescent="0.25">
      <c r="A22" s="11" t="s">
        <v>35</v>
      </c>
      <c r="B22" s="12">
        <v>2.9</v>
      </c>
      <c r="C22" s="12">
        <v>8.6999999999999993</v>
      </c>
      <c r="D22" s="12">
        <v>5.8</v>
      </c>
      <c r="E22" s="12">
        <v>15.5</v>
      </c>
      <c r="F22" s="13">
        <v>43081</v>
      </c>
      <c r="G22" s="12">
        <v>-4.2</v>
      </c>
      <c r="H22" s="13">
        <v>43099</v>
      </c>
      <c r="I22" s="12">
        <v>93.7</v>
      </c>
      <c r="J22" s="12">
        <v>152</v>
      </c>
      <c r="K22" s="12">
        <v>1.9</v>
      </c>
      <c r="L22" s="12">
        <v>12.5</v>
      </c>
      <c r="M22" s="13">
        <v>43089</v>
      </c>
      <c r="N22" s="12">
        <v>19.100000000000001</v>
      </c>
      <c r="O22" s="14">
        <v>16</v>
      </c>
      <c r="P22" s="12">
        <v>7.5</v>
      </c>
      <c r="Q22" s="13">
        <v>43085</v>
      </c>
      <c r="R22" s="12">
        <v>6.9</v>
      </c>
      <c r="S22" s="12">
        <v>1.3</v>
      </c>
      <c r="T22" s="52"/>
    </row>
    <row r="23" spans="1:20" ht="13.5" thickTop="1" x14ac:dyDescent="0.2">
      <c r="A23" s="1" t="s">
        <v>36</v>
      </c>
      <c r="B23" s="7">
        <v>8.6999999999999993</v>
      </c>
      <c r="C23" s="7">
        <v>18.600000000000001</v>
      </c>
      <c r="D23" s="7">
        <v>13.2</v>
      </c>
      <c r="E23" s="7">
        <v>36.799999999999997</v>
      </c>
      <c r="F23" s="8">
        <v>42935</v>
      </c>
      <c r="G23" s="7">
        <v>-4.2</v>
      </c>
      <c r="H23" s="8">
        <v>43099</v>
      </c>
      <c r="I23" s="7">
        <v>70.7</v>
      </c>
      <c r="J23" s="7">
        <v>5592.6</v>
      </c>
      <c r="K23" s="7">
        <v>2.2999999999999998</v>
      </c>
      <c r="L23" s="7">
        <v>22.2</v>
      </c>
      <c r="M23" s="8">
        <v>42775</v>
      </c>
      <c r="N23" s="7">
        <v>445.3</v>
      </c>
      <c r="O23" s="9">
        <v>122</v>
      </c>
      <c r="P23" s="7">
        <v>40.9</v>
      </c>
      <c r="Q23" s="8">
        <v>43062</v>
      </c>
      <c r="R23" s="7">
        <v>15.5</v>
      </c>
      <c r="S23" s="7">
        <v>1056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-1.3919999999999999</v>
      </c>
      <c r="G28" s="3" t="s">
        <v>18</v>
      </c>
      <c r="H28" s="16">
        <v>43088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-0.314</v>
      </c>
      <c r="G29" s="3" t="s">
        <v>18</v>
      </c>
      <c r="H29" s="16">
        <v>42809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278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2009-01-27T12:46:50Z</dcterms:created>
  <dcterms:modified xsi:type="dcterms:W3CDTF">2025-01-23T08:49:55Z</dcterms:modified>
</cp:coreProperties>
</file>