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iar\03. Datos agroclimáticos\03. Datos en Excel_2024\Para la web\"/>
    </mc:Choice>
  </mc:AlternateContent>
  <bookViews>
    <workbookView xWindow="120" yWindow="45" windowWidth="12120" windowHeight="8580" tabRatio="815" activeTab="23"/>
  </bookViews>
  <sheets>
    <sheet name="2002" sheetId="24" r:id="rId1"/>
    <sheet name="2003" sheetId="25" r:id="rId2"/>
    <sheet name="2004" sheetId="26" r:id="rId3"/>
    <sheet name="2005" sheetId="14" r:id="rId4"/>
    <sheet name="2006" sheetId="16" r:id="rId5"/>
    <sheet name="2007" sheetId="17" r:id="rId6"/>
    <sheet name="2008" sheetId="18" r:id="rId7"/>
    <sheet name="2009" sheetId="19" r:id="rId8"/>
    <sheet name="2010" sheetId="20" r:id="rId9"/>
    <sheet name="2011" sheetId="21" r:id="rId10"/>
    <sheet name="2012" sheetId="22" r:id="rId11"/>
    <sheet name="2013" sheetId="23" r:id="rId12"/>
    <sheet name="2014" sheetId="27" r:id="rId13"/>
    <sheet name="2015" sheetId="28" r:id="rId14"/>
    <sheet name="2016" sheetId="30" r:id="rId15"/>
    <sheet name="2017" sheetId="31" r:id="rId16"/>
    <sheet name="2018" sheetId="32" r:id="rId17"/>
    <sheet name="2019" sheetId="33" r:id="rId18"/>
    <sheet name="2020" sheetId="34" r:id="rId19"/>
    <sheet name="2021" sheetId="35" r:id="rId20"/>
    <sheet name="2022" sheetId="36" r:id="rId21"/>
    <sheet name="2023" sheetId="38" r:id="rId22"/>
    <sheet name="2024" sheetId="39" r:id="rId23"/>
    <sheet name="Resumen" sheetId="15" r:id="rId24"/>
    <sheet name="Leyenda" sheetId="37" r:id="rId25"/>
  </sheets>
  <calcPr calcId="162913"/>
</workbook>
</file>

<file path=xl/calcChain.xml><?xml version="1.0" encoding="utf-8"?>
<calcChain xmlns="http://schemas.openxmlformats.org/spreadsheetml/2006/main">
  <c r="Z22" i="15" l="1"/>
  <c r="Y22" i="15"/>
  <c r="W22" i="15"/>
  <c r="V22" i="15"/>
  <c r="U22" i="15"/>
  <c r="T22" i="15"/>
  <c r="S22" i="15"/>
  <c r="R22" i="15"/>
  <c r="Q22" i="15"/>
  <c r="P22" i="15"/>
  <c r="O22" i="15"/>
  <c r="N22" i="15"/>
  <c r="M22" i="15"/>
  <c r="L22" i="15"/>
  <c r="K22" i="15"/>
  <c r="J22" i="15"/>
  <c r="I22" i="15"/>
  <c r="H22" i="15"/>
  <c r="G22" i="15"/>
  <c r="F22" i="15"/>
  <c r="E22" i="15"/>
  <c r="D22" i="15"/>
  <c r="C22" i="15"/>
  <c r="B22" i="15"/>
  <c r="Z21" i="15"/>
  <c r="Y21" i="15"/>
  <c r="W21" i="15"/>
  <c r="V21" i="15"/>
  <c r="U21" i="15"/>
  <c r="T21" i="15"/>
  <c r="S21" i="15"/>
  <c r="R21" i="15"/>
  <c r="Q21" i="15"/>
  <c r="P21" i="15"/>
  <c r="O21" i="15"/>
  <c r="N21" i="15"/>
  <c r="M21" i="15"/>
  <c r="L21" i="15"/>
  <c r="K21" i="15"/>
  <c r="J21" i="15"/>
  <c r="I21" i="15"/>
  <c r="H21" i="15"/>
  <c r="G21" i="15"/>
  <c r="F21" i="15"/>
  <c r="E21" i="15"/>
  <c r="D21" i="15"/>
  <c r="C21" i="15"/>
  <c r="B21" i="15"/>
  <c r="Z20" i="15"/>
  <c r="Y20" i="15"/>
  <c r="W20" i="15"/>
  <c r="V20" i="15"/>
  <c r="U20" i="15"/>
  <c r="T20" i="15"/>
  <c r="S20" i="15"/>
  <c r="R20" i="15"/>
  <c r="Q20" i="15"/>
  <c r="P20" i="15"/>
  <c r="O20" i="15"/>
  <c r="N20" i="15"/>
  <c r="M20" i="15"/>
  <c r="L20" i="15"/>
  <c r="K20" i="15"/>
  <c r="J20" i="15"/>
  <c r="I20" i="15"/>
  <c r="H20" i="15"/>
  <c r="G20" i="15"/>
  <c r="F20" i="15"/>
  <c r="E20" i="15"/>
  <c r="D20" i="15"/>
  <c r="C20" i="15"/>
  <c r="B20" i="15"/>
  <c r="Z19" i="15"/>
  <c r="Y19" i="15"/>
  <c r="W19" i="15"/>
  <c r="V19" i="15"/>
  <c r="U19" i="15"/>
  <c r="T19" i="15"/>
  <c r="S19" i="15"/>
  <c r="R19" i="15"/>
  <c r="Q19" i="15"/>
  <c r="P19" i="15"/>
  <c r="O19" i="15"/>
  <c r="N19" i="15"/>
  <c r="M19" i="15"/>
  <c r="L19" i="15"/>
  <c r="K19" i="15"/>
  <c r="J19" i="15"/>
  <c r="I19" i="15"/>
  <c r="H19" i="15"/>
  <c r="G19" i="15"/>
  <c r="F19" i="15"/>
  <c r="E19" i="15"/>
  <c r="D19" i="15"/>
  <c r="C19" i="15"/>
  <c r="B19" i="15"/>
  <c r="Z18" i="15"/>
  <c r="Y18" i="15"/>
  <c r="W18" i="15"/>
  <c r="V18" i="15"/>
  <c r="U18" i="15"/>
  <c r="T18" i="15"/>
  <c r="S18" i="15"/>
  <c r="R18" i="15"/>
  <c r="Q18" i="15"/>
  <c r="P18" i="15"/>
  <c r="O18" i="15"/>
  <c r="N18" i="15"/>
  <c r="M18" i="15"/>
  <c r="L18" i="15"/>
  <c r="K18" i="15"/>
  <c r="J18" i="15"/>
  <c r="I18" i="15"/>
  <c r="H18" i="15"/>
  <c r="G18" i="15"/>
  <c r="F18" i="15"/>
  <c r="E18" i="15"/>
  <c r="D18" i="15"/>
  <c r="C18" i="15"/>
  <c r="B18" i="15"/>
  <c r="Z17" i="15"/>
  <c r="Y17" i="15"/>
  <c r="W17" i="15"/>
  <c r="V17" i="15"/>
  <c r="U17" i="15"/>
  <c r="T17" i="15"/>
  <c r="S17" i="15"/>
  <c r="R17" i="15"/>
  <c r="Q17" i="15"/>
  <c r="P17" i="15"/>
  <c r="O17" i="15"/>
  <c r="N17" i="15"/>
  <c r="M17" i="15"/>
  <c r="L17" i="15"/>
  <c r="K17" i="15"/>
  <c r="J17" i="15"/>
  <c r="I17" i="15"/>
  <c r="H17" i="15"/>
  <c r="G17" i="15"/>
  <c r="F17" i="15"/>
  <c r="E17" i="15"/>
  <c r="D17" i="15"/>
  <c r="C17" i="15"/>
  <c r="B17" i="15"/>
  <c r="Z16" i="15"/>
  <c r="Y16" i="15"/>
  <c r="W16" i="15"/>
  <c r="V16" i="15"/>
  <c r="U16" i="15"/>
  <c r="T16" i="15"/>
  <c r="S16" i="15"/>
  <c r="R16" i="15"/>
  <c r="Q16" i="15"/>
  <c r="P16" i="15"/>
  <c r="O16" i="15"/>
  <c r="N16" i="15"/>
  <c r="M16" i="15"/>
  <c r="L16" i="15"/>
  <c r="K16" i="15"/>
  <c r="J16" i="15"/>
  <c r="I16" i="15"/>
  <c r="H16" i="15"/>
  <c r="G16" i="15"/>
  <c r="F16" i="15"/>
  <c r="E16" i="15"/>
  <c r="D16" i="15"/>
  <c r="C16" i="15"/>
  <c r="B16" i="15"/>
  <c r="Z15" i="15"/>
  <c r="Y15" i="15"/>
  <c r="W15" i="15"/>
  <c r="V15" i="15"/>
  <c r="U15" i="15"/>
  <c r="T15" i="15"/>
  <c r="S15" i="15"/>
  <c r="R15" i="15"/>
  <c r="Q15" i="15"/>
  <c r="P15" i="15"/>
  <c r="O15" i="15"/>
  <c r="N15" i="15"/>
  <c r="M15" i="15"/>
  <c r="L15" i="15"/>
  <c r="K15" i="15"/>
  <c r="J15" i="15"/>
  <c r="I15" i="15"/>
  <c r="H15" i="15"/>
  <c r="G15" i="15"/>
  <c r="F15" i="15"/>
  <c r="E15" i="15"/>
  <c r="D15" i="15"/>
  <c r="C15" i="15"/>
  <c r="B15" i="15"/>
  <c r="Z14" i="15"/>
  <c r="Y14" i="15"/>
  <c r="W14" i="15"/>
  <c r="V14" i="15"/>
  <c r="U14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H14" i="15"/>
  <c r="G14" i="15"/>
  <c r="F14" i="15"/>
  <c r="E14" i="15"/>
  <c r="D14" i="15"/>
  <c r="C14" i="15"/>
  <c r="B14" i="15"/>
  <c r="Z13" i="15"/>
  <c r="Y13" i="15"/>
  <c r="W13" i="15"/>
  <c r="V13" i="15"/>
  <c r="U13" i="15"/>
  <c r="T13" i="15"/>
  <c r="S13" i="15"/>
  <c r="R13" i="15"/>
  <c r="Q13" i="15"/>
  <c r="P13" i="15"/>
  <c r="O13" i="15"/>
  <c r="N13" i="15"/>
  <c r="M13" i="15"/>
  <c r="L13" i="15"/>
  <c r="K13" i="15"/>
  <c r="J13" i="15"/>
  <c r="I13" i="15"/>
  <c r="H13" i="15"/>
  <c r="G13" i="15"/>
  <c r="F13" i="15"/>
  <c r="E13" i="15"/>
  <c r="D13" i="15"/>
  <c r="C13" i="15"/>
  <c r="B13" i="15"/>
  <c r="Z12" i="15"/>
  <c r="Y12" i="15"/>
  <c r="W12" i="15"/>
  <c r="V12" i="15"/>
  <c r="U12" i="15"/>
  <c r="T12" i="15"/>
  <c r="S12" i="15"/>
  <c r="R12" i="15"/>
  <c r="Q12" i="15"/>
  <c r="P12" i="15"/>
  <c r="O12" i="15"/>
  <c r="N12" i="15"/>
  <c r="M12" i="15"/>
  <c r="L12" i="15"/>
  <c r="K12" i="15"/>
  <c r="J12" i="15"/>
  <c r="I12" i="15"/>
  <c r="H12" i="15"/>
  <c r="G12" i="15"/>
  <c r="F12" i="15"/>
  <c r="E12" i="15"/>
  <c r="D12" i="15"/>
  <c r="C12" i="15"/>
  <c r="B12" i="15"/>
  <c r="Z11" i="15"/>
  <c r="Y11" i="15"/>
  <c r="W11" i="15"/>
  <c r="V11" i="15"/>
  <c r="U11" i="15"/>
  <c r="T11" i="15"/>
  <c r="S11" i="15"/>
  <c r="R11" i="15"/>
  <c r="Q11" i="15"/>
  <c r="P11" i="15"/>
  <c r="O11" i="15"/>
  <c r="N11" i="15"/>
  <c r="M11" i="15"/>
  <c r="L11" i="15"/>
  <c r="K11" i="15"/>
  <c r="J11" i="15"/>
  <c r="I11" i="15"/>
  <c r="H11" i="15"/>
  <c r="G11" i="15"/>
  <c r="F11" i="15"/>
  <c r="E11" i="15"/>
  <c r="D11" i="15"/>
  <c r="C11" i="15"/>
  <c r="B11" i="15"/>
  <c r="R23" i="15" l="1"/>
  <c r="J23" i="15"/>
  <c r="I23" i="15"/>
  <c r="H23" i="15"/>
  <c r="B23" i="15"/>
  <c r="D23" i="15"/>
  <c r="Y23" i="15"/>
  <c r="Z23" i="15" l="1"/>
  <c r="L23" i="15"/>
  <c r="T23" i="15"/>
  <c r="F23" i="15"/>
  <c r="N23" i="15"/>
  <c r="V23" i="15"/>
  <c r="P23" i="15"/>
</calcChain>
</file>

<file path=xl/sharedStrings.xml><?xml version="1.0" encoding="utf-8"?>
<sst xmlns="http://schemas.openxmlformats.org/spreadsheetml/2006/main" count="1758" uniqueCount="159">
  <si>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</si>
  <si>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</si>
  <si>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</si>
  <si>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</si>
  <si>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</si>
  <si>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</si>
  <si>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</si>
  <si>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</si>
  <si>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</si>
  <si>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</si>
  <si>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</si>
  <si>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</si>
  <si>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MAX</t>
  </si>
  <si>
    <t>Fecha</t>
  </si>
  <si>
    <t>MIN</t>
  </si>
  <si>
    <t>Hr</t>
  </si>
  <si>
    <t>Rg</t>
  </si>
  <si>
    <t>VV</t>
  </si>
  <si>
    <t>P</t>
  </si>
  <si>
    <t>P24</t>
  </si>
  <si>
    <t>(ºC)</t>
  </si>
  <si>
    <t>MJ.m-2</t>
  </si>
  <si>
    <t>m.s-1</t>
  </si>
  <si>
    <t>AÑO</t>
  </si>
  <si>
    <t>Primera helada:</t>
  </si>
  <si>
    <t>ºC</t>
  </si>
  <si>
    <t>Última helada:</t>
  </si>
  <si>
    <t>Periodo libre de heladas</t>
  </si>
  <si>
    <t>Dias con temperaturas inferiores a los umbrales indicados</t>
  </si>
  <si>
    <t>AÑO 2002</t>
  </si>
  <si>
    <t xml:space="preserve">&lt; T &lt; </t>
  </si>
  <si>
    <t>&lt; T =&lt;</t>
  </si>
  <si>
    <t>días</t>
  </si>
  <si>
    <t>REGIMEN DE HELADAS:</t>
  </si>
  <si>
    <t>AÑO 2004</t>
  </si>
  <si>
    <t xml:space="preserve">  Tm</t>
  </si>
  <si>
    <t xml:space="preserve">  TM</t>
  </si>
  <si>
    <t xml:space="preserve">  T</t>
  </si>
  <si>
    <t>VVmax</t>
  </si>
  <si>
    <t>N dias</t>
  </si>
  <si>
    <t>%</t>
  </si>
  <si>
    <t>mm</t>
  </si>
  <si>
    <t>ETo</t>
  </si>
  <si>
    <t>AÑO 2003</t>
  </si>
  <si>
    <t xml:space="preserve">RESUMEN ANUAL POR PERIODOS MENSUALES. </t>
  </si>
  <si>
    <t>Valores medios de los parámetros, precipitación, radiación y ET0 acumulada.</t>
  </si>
  <si>
    <t>T =&lt;</t>
  </si>
  <si>
    <t>ESTACIÓN AGROCLIMÁTICA "EL ESTARIJO"</t>
  </si>
  <si>
    <t>AÑO 2005</t>
  </si>
  <si>
    <t>error</t>
  </si>
  <si>
    <t xml:space="preserve">ALFARO.  </t>
  </si>
  <si>
    <t>AÑO 2006</t>
  </si>
  <si>
    <t>AÑO 2007</t>
  </si>
  <si>
    <t>ALFARO.  AÑO 2007</t>
  </si>
  <si>
    <t>ALFARO.  AÑO 2008</t>
  </si>
  <si>
    <t>AÑO 2009</t>
  </si>
  <si>
    <t>AÑO 2010</t>
  </si>
  <si>
    <t>ALFARO</t>
  </si>
  <si>
    <t>AÑO 2011</t>
  </si>
  <si>
    <t>Instalada el 06/09/2002</t>
  </si>
  <si>
    <t>AÑO 2012</t>
  </si>
  <si>
    <t>Alfaro.  AÑO 2009</t>
  </si>
  <si>
    <t>AÑOS</t>
  </si>
  <si>
    <t>a</t>
  </si>
  <si>
    <t>AÑO 2013</t>
  </si>
  <si>
    <t>Ts med</t>
  </si>
  <si>
    <t>-</t>
  </si>
  <si>
    <t>Tsmed</t>
  </si>
  <si>
    <t>ESTACIÓN AGROCLIMÁTICA "El Estarijo"</t>
  </si>
  <si>
    <t>AÑO 2014</t>
  </si>
  <si>
    <t>AÑO 2015</t>
  </si>
  <si>
    <t>Nd</t>
  </si>
  <si>
    <t>ANÁLISIS LLUVIA</t>
  </si>
  <si>
    <t>P Max</t>
  </si>
  <si>
    <t>P Min</t>
  </si>
  <si>
    <t>(mm)</t>
  </si>
  <si>
    <t>AÑO 2016</t>
  </si>
  <si>
    <t>AÑO 2017</t>
  </si>
  <si>
    <t>AÑO 2018</t>
  </si>
  <si>
    <t>AÑO 2019</t>
  </si>
  <si>
    <t>AÑO 2020</t>
  </si>
  <si>
    <t>AÑO 2021</t>
  </si>
  <si>
    <t>AÑO 2022</t>
  </si>
  <si>
    <t>Parámetro</t>
  </si>
  <si>
    <t>Unidades</t>
  </si>
  <si>
    <t>Descripción</t>
  </si>
  <si>
    <t>Media de temperaturas mínimas del mes/año</t>
  </si>
  <si>
    <t>Media de temperaturas máximas de mes/año</t>
  </si>
  <si>
    <t>Media de temperaturas medias del mes/año</t>
  </si>
  <si>
    <t>Temperatura máxima absoluta del mes/año</t>
  </si>
  <si>
    <t>Día de Temp. Máx del mes/año</t>
  </si>
  <si>
    <t>Temperatura mínima absoluta del mes/año</t>
  </si>
  <si>
    <t>Día de Temp. Mín. del mes/año</t>
  </si>
  <si>
    <t>(%)</t>
  </si>
  <si>
    <t>Humedad relativa media del mes/año</t>
  </si>
  <si>
    <t>Radiación global acumulada del mes/año</t>
  </si>
  <si>
    <t>Velocidad del viento media del mes/año</t>
  </si>
  <si>
    <t>VVMAX</t>
  </si>
  <si>
    <t>Velocidad del viento máxima del mes/año</t>
  </si>
  <si>
    <t>Día de velocidad del viento máxima del mes/año</t>
  </si>
  <si>
    <t>Precipitación acumulada en el mes/año</t>
  </si>
  <si>
    <t>Nº de días del mes/año con lluvia</t>
  </si>
  <si>
    <t>Lluvia máxima en 24 horas</t>
  </si>
  <si>
    <t>Día de lluvia máxima</t>
  </si>
  <si>
    <t>Temperatura de suelo media del mes/año</t>
  </si>
  <si>
    <t>ET0</t>
  </si>
  <si>
    <t>Evapotranspiración de referencia total acumulada del mes/año</t>
  </si>
  <si>
    <t>calculada por el método FAO Penman-Monteith</t>
  </si>
  <si>
    <t xml:space="preserve">AÑO: </t>
  </si>
  <si>
    <t>ESTACIÓN AGROCLIMÁTICA:</t>
  </si>
  <si>
    <t>EL ESTARIJO</t>
  </si>
  <si>
    <t xml:space="preserve">MUNICIPIO: </t>
  </si>
  <si>
    <t>Ts10 med</t>
  </si>
  <si>
    <t>Ts30 med</t>
  </si>
  <si>
    <t>Alfaro</t>
  </si>
  <si>
    <t>26-ene.</t>
  </si>
  <si>
    <t>21-ene.</t>
  </si>
  <si>
    <t>17-ene.</t>
  </si>
  <si>
    <t>05-ene.</t>
  </si>
  <si>
    <t>20-feb.</t>
  </si>
  <si>
    <t>11-feb.</t>
  </si>
  <si>
    <t>27-feb.</t>
  </si>
  <si>
    <t>16-feb.</t>
  </si>
  <si>
    <t>22-mar.</t>
  </si>
  <si>
    <t>06-mar.</t>
  </si>
  <si>
    <t>02-mar.</t>
  </si>
  <si>
    <t>26-mar.</t>
  </si>
  <si>
    <t>13-abr.</t>
  </si>
  <si>
    <t>19-abr.</t>
  </si>
  <si>
    <t>27-abr.</t>
  </si>
  <si>
    <t>08-abr.</t>
  </si>
  <si>
    <t>29-may.</t>
  </si>
  <si>
    <t>02-may.</t>
  </si>
  <si>
    <t>13-may.</t>
  </si>
  <si>
    <t>14-may.</t>
  </si>
  <si>
    <t>06-jun.</t>
  </si>
  <si>
    <t>13-jun.</t>
  </si>
  <si>
    <t>08-jun.</t>
  </si>
  <si>
    <t>20-jun.</t>
  </si>
  <si>
    <t>31-jul.</t>
  </si>
  <si>
    <t>07-jul.</t>
  </si>
  <si>
    <t>05-jul.</t>
  </si>
  <si>
    <t>10-ago.</t>
  </si>
  <si>
    <t>20-ago.</t>
  </si>
  <si>
    <t>13-ago.</t>
  </si>
  <si>
    <t>02-sep.</t>
  </si>
  <si>
    <t>14-sep.</t>
  </si>
  <si>
    <t>16-sep.</t>
  </si>
  <si>
    <t>21-sep.</t>
  </si>
  <si>
    <t>16-oct.</t>
  </si>
  <si>
    <t>11-oct.</t>
  </si>
  <si>
    <t>30-oct.</t>
  </si>
  <si>
    <t>05-nov.</t>
  </si>
  <si>
    <t>28-nov.</t>
  </si>
  <si>
    <t>25-nov.</t>
  </si>
  <si>
    <t>22-nov.</t>
  </si>
  <si>
    <t>06-dic.</t>
  </si>
  <si>
    <t>17-dic.</t>
  </si>
  <si>
    <t>08-dic.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</si>
</sst>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C0A]d\-mmm;@"/>
  </numFmts>
  <fonts count="1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u/>
      <sz val="10"/>
      <name val="Arial"/>
      <family val="2"/>
    </font>
    <font>
      <sz val="10"/>
      <color indexed="10"/>
      <name val="Arial"/>
      <family val="2"/>
    </font>
    <font>
      <b/>
      <sz val="10"/>
      <color indexed="23"/>
      <name val="Arial"/>
      <family val="2"/>
    </font>
    <font>
      <sz val="10"/>
      <color indexed="23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sz val="10"/>
      <color indexed="55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8"/>
      </top>
      <bottom/>
      <diagonal/>
    </border>
  </borders>
  <cellStyleXfs count="3">
    <xf numFmtId="0" fontId="0" fillId="0" borderId="0"/>
    <xf numFmtId="0" fontId="2" fillId="0" borderId="0" applyNumberFormat="0" applyFont="0" applyFill="0" applyBorder="0" applyProtection="0">
      <alignment wrapText="1"/>
    </xf>
    <xf numFmtId="0" fontId="11" fillId="0" borderId="0" applyNumberFormat="0" applyFont="0" applyFill="0" applyBorder="0" applyProtection="0">
      <alignment wrapText="1"/>
    </xf>
  </cellStyleXfs>
  <cellXfs count="65">
    <xf numFmtId="0" fontId="0" fillId="0" borderId="0" xfId="0"/>
    <xf numFmtId="0" fontId="1" fillId="0" borderId="0" xfId="0" applyFont="1"/>
    <xf numFmtId="164" fontId="0" fillId="0" borderId="0" xfId="0" applyNumberFormat="1"/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1" fontId="0" fillId="0" borderId="0" xfId="0" applyNumberFormat="1"/>
    <xf numFmtId="164" fontId="1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2" fillId="0" borderId="0" xfId="0" applyFont="1" applyFill="1" applyBorder="1"/>
    <xf numFmtId="0" fontId="1" fillId="0" borderId="0" xfId="0" applyFont="1" applyFill="1" applyBorder="1"/>
    <xf numFmtId="164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" fontId="2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0" fontId="4" fillId="0" borderId="0" xfId="0" applyFont="1" applyFill="1" applyBorder="1"/>
    <xf numFmtId="14" fontId="2" fillId="0" borderId="0" xfId="0" applyNumberFormat="1" applyFont="1" applyFill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/>
    <xf numFmtId="0" fontId="1" fillId="0" borderId="3" xfId="0" applyFont="1" applyFill="1" applyBorder="1"/>
    <xf numFmtId="164" fontId="2" fillId="0" borderId="3" xfId="0" applyNumberFormat="1" applyFont="1" applyFill="1" applyBorder="1" applyAlignment="1">
      <alignment horizontal="right"/>
    </xf>
    <xf numFmtId="1" fontId="2" fillId="0" borderId="3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right"/>
    </xf>
    <xf numFmtId="164" fontId="7" fillId="0" borderId="1" xfId="0" applyNumberFormat="1" applyFont="1" applyFill="1" applyBorder="1" applyAlignment="1">
      <alignment horizontal="right"/>
    </xf>
    <xf numFmtId="164" fontId="7" fillId="0" borderId="3" xfId="0" applyNumberFormat="1" applyFont="1" applyFill="1" applyBorder="1" applyAlignment="1">
      <alignment horizontal="right"/>
    </xf>
    <xf numFmtId="16" fontId="2" fillId="0" borderId="0" xfId="0" applyNumberFormat="1" applyFont="1" applyFill="1" applyBorder="1"/>
    <xf numFmtId="165" fontId="0" fillId="0" borderId="0" xfId="0" applyNumberFormat="1"/>
    <xf numFmtId="165" fontId="2" fillId="0" borderId="3" xfId="0" applyNumberFormat="1" applyFont="1" applyFill="1" applyBorder="1" applyAlignment="1">
      <alignment horizontal="right"/>
    </xf>
    <xf numFmtId="0" fontId="9" fillId="0" borderId="0" xfId="0" applyFont="1" applyFill="1" applyBorder="1"/>
    <xf numFmtId="164" fontId="5" fillId="0" borderId="0" xfId="0" applyNumberFormat="1" applyFont="1"/>
    <xf numFmtId="165" fontId="5" fillId="0" borderId="0" xfId="0" applyNumberFormat="1" applyFont="1"/>
    <xf numFmtId="1" fontId="5" fillId="0" borderId="0" xfId="0" applyNumberFormat="1" applyFont="1"/>
    <xf numFmtId="0" fontId="5" fillId="0" borderId="0" xfId="0" applyFont="1" applyFill="1" applyBorder="1"/>
    <xf numFmtId="16" fontId="2" fillId="0" borderId="0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164" fontId="10" fillId="0" borderId="0" xfId="0" applyNumberFormat="1" applyFont="1" applyFill="1" applyBorder="1" applyAlignment="1">
      <alignment horizontal="right"/>
    </xf>
    <xf numFmtId="164" fontId="10" fillId="0" borderId="3" xfId="0" applyNumberFormat="1" applyFont="1" applyFill="1" applyBorder="1" applyAlignment="1">
      <alignment horizontal="right"/>
    </xf>
    <xf numFmtId="164" fontId="2" fillId="0" borderId="0" xfId="0" applyNumberFormat="1" applyFont="1" applyFill="1" applyBorder="1"/>
    <xf numFmtId="165" fontId="2" fillId="0" borderId="0" xfId="0" applyNumberFormat="1" applyFont="1" applyFill="1" applyBorder="1"/>
    <xf numFmtId="1" fontId="2" fillId="0" borderId="0" xfId="0" applyNumberFormat="1" applyFont="1" applyFill="1" applyBorder="1"/>
    <xf numFmtId="0" fontId="2" fillId="0" borderId="0" xfId="0" applyFont="1" applyFill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0" xfId="0" applyFont="1" applyFill="1" applyBorder="1"/>
    <xf numFmtId="164" fontId="0" fillId="0" borderId="0" xfId="0" applyNumberFormat="1" applyFont="1" applyFill="1" applyBorder="1"/>
    <xf numFmtId="165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Fill="1" applyBorder="1">
      <alignment wrapText="1"/>
    </xf>
    <xf numFmtId="0" fontId="2" fillId="0" borderId="0" xfId="1" applyFont="1" applyFill="1" applyBorder="1" applyAlignment="1"/>
    <xf numFmtId="0" fontId="1" fillId="0" borderId="0" xfId="0" applyFont="1" applyFill="1" applyBorder="1" applyAlignment="1">
      <alignment horizontal="right"/>
    </xf>
    <xf numFmtId="0" fontId="0" fillId="0" borderId="0" xfId="2" applyFont="1">
      <alignment wrapText="1"/>
    </xf>
    <xf numFmtId="0" fontId="0" fillId="0" borderId="0" xfId="0" applyAlignment="1"/>
    <xf numFmtId="0" fontId="1" fillId="0" borderId="4" xfId="0" applyFont="1" applyFill="1" applyBorder="1"/>
    <xf numFmtId="0" fontId="0" fillId="0" borderId="5" xfId="0" applyBorder="1"/>
  </cellXfs>
  <cellStyles count="3">
    <cellStyle name="Normal" xfId="0" builtinId="0"/>
    <cellStyle name="XLConnect.String" xfId="1"/>
    <cellStyle name="XLConnect.String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="85" workbookViewId="0"/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15" t="s">
        <v>29</v>
      </c>
    </row>
    <row r="2" spans="1:19" x14ac:dyDescent="0.2">
      <c r="B2" s="15" t="s">
        <v>44</v>
      </c>
    </row>
    <row r="3" spans="1:19" x14ac:dyDescent="0.2">
      <c r="B3" s="1" t="s">
        <v>45</v>
      </c>
    </row>
    <row r="4" spans="1:19" x14ac:dyDescent="0.2">
      <c r="B4" s="14"/>
    </row>
    <row r="5" spans="1:19" x14ac:dyDescent="0.2">
      <c r="B5" s="14"/>
    </row>
    <row r="6" spans="1:19" x14ac:dyDescent="0.2">
      <c r="B6" s="15" t="s">
        <v>47</v>
      </c>
    </row>
    <row r="7" spans="1:19" x14ac:dyDescent="0.2">
      <c r="B7" s="15" t="s">
        <v>57</v>
      </c>
    </row>
    <row r="9" spans="1:19" x14ac:dyDescent="0.2">
      <c r="A9" s="14"/>
      <c r="B9" s="13" t="s">
        <v>35</v>
      </c>
      <c r="C9" s="13" t="s">
        <v>36</v>
      </c>
      <c r="D9" s="13" t="s">
        <v>37</v>
      </c>
      <c r="E9" s="13" t="s">
        <v>12</v>
      </c>
      <c r="F9" s="13" t="s">
        <v>13</v>
      </c>
      <c r="G9" s="13" t="s">
        <v>14</v>
      </c>
      <c r="H9" s="13" t="s">
        <v>13</v>
      </c>
      <c r="I9" s="13" t="s">
        <v>15</v>
      </c>
      <c r="J9" s="13" t="s">
        <v>16</v>
      </c>
      <c r="K9" s="13" t="s">
        <v>17</v>
      </c>
      <c r="L9" s="13" t="s">
        <v>38</v>
      </c>
      <c r="M9" s="13" t="s">
        <v>13</v>
      </c>
      <c r="N9" s="13" t="s">
        <v>18</v>
      </c>
      <c r="O9" s="13" t="s">
        <v>39</v>
      </c>
      <c r="P9" s="13" t="s">
        <v>19</v>
      </c>
      <c r="Q9" s="13" t="s">
        <v>13</v>
      </c>
      <c r="R9" s="13" t="s">
        <v>65</v>
      </c>
      <c r="S9" s="13" t="s">
        <v>42</v>
      </c>
    </row>
    <row r="10" spans="1:19" x14ac:dyDescent="0.2">
      <c r="A10" s="23"/>
      <c r="B10" s="22" t="s">
        <v>25</v>
      </c>
      <c r="C10" s="22" t="s">
        <v>25</v>
      </c>
      <c r="D10" s="22" t="s">
        <v>25</v>
      </c>
      <c r="E10" s="22" t="s">
        <v>25</v>
      </c>
      <c r="F10" s="22"/>
      <c r="G10" s="22" t="s">
        <v>25</v>
      </c>
      <c r="H10" s="22"/>
      <c r="I10" s="22" t="s">
        <v>40</v>
      </c>
      <c r="J10" s="22" t="s">
        <v>21</v>
      </c>
      <c r="K10" s="22" t="s">
        <v>22</v>
      </c>
      <c r="L10" s="22" t="s">
        <v>22</v>
      </c>
      <c r="M10" s="22"/>
      <c r="N10" s="22" t="s">
        <v>41</v>
      </c>
      <c r="O10" s="22"/>
      <c r="P10" s="22" t="s">
        <v>41</v>
      </c>
      <c r="Q10" s="22"/>
      <c r="R10" s="22" t="s">
        <v>25</v>
      </c>
      <c r="S10" s="22" t="s">
        <v>41</v>
      </c>
    </row>
    <row r="11" spans="1:19" x14ac:dyDescent="0.2">
      <c r="A11" s="35" t="s">
        <v>0</v>
      </c>
      <c r="B11" s="2"/>
      <c r="C11" s="2"/>
      <c r="D11" s="2"/>
      <c r="E11" s="2"/>
      <c r="F11" s="33"/>
      <c r="G11" s="2"/>
      <c r="H11" s="33"/>
      <c r="I11" s="2"/>
      <c r="J11" s="2"/>
      <c r="K11" s="2"/>
      <c r="L11" s="2"/>
      <c r="M11" s="33"/>
      <c r="N11" s="2"/>
      <c r="O11" s="5"/>
      <c r="P11" s="2"/>
      <c r="Q11" s="33"/>
      <c r="R11" s="2"/>
      <c r="S11" s="2"/>
    </row>
    <row r="12" spans="1:19" x14ac:dyDescent="0.2">
      <c r="A12" s="35" t="s">
        <v>1</v>
      </c>
      <c r="B12" s="2"/>
      <c r="C12" s="2"/>
      <c r="D12" s="2"/>
      <c r="E12" s="2"/>
      <c r="F12" s="33"/>
      <c r="G12" s="2"/>
      <c r="I12" s="2"/>
      <c r="J12" s="2"/>
      <c r="K12" s="2"/>
      <c r="L12" s="2"/>
      <c r="M12" s="33"/>
      <c r="N12" s="2"/>
      <c r="O12" s="5"/>
      <c r="P12" s="2"/>
      <c r="Q12" s="33"/>
      <c r="R12" s="2"/>
      <c r="S12" s="2"/>
    </row>
    <row r="13" spans="1:19" x14ac:dyDescent="0.2">
      <c r="A13" s="35" t="s">
        <v>2</v>
      </c>
      <c r="B13" s="2"/>
      <c r="C13" s="2"/>
      <c r="D13" s="2"/>
      <c r="E13" s="2"/>
      <c r="F13" s="33"/>
      <c r="G13" s="2"/>
      <c r="H13" s="33"/>
      <c r="I13" s="2"/>
      <c r="J13" s="2"/>
      <c r="K13" s="2"/>
      <c r="L13" s="2"/>
      <c r="M13" s="33"/>
      <c r="N13" s="2"/>
      <c r="O13" s="5"/>
      <c r="P13" s="2"/>
      <c r="Q13" s="33"/>
      <c r="R13" s="2"/>
      <c r="S13" s="2"/>
    </row>
    <row r="14" spans="1:19" x14ac:dyDescent="0.2">
      <c r="A14" s="35" t="s">
        <v>3</v>
      </c>
      <c r="B14" s="2"/>
      <c r="C14" s="2"/>
      <c r="D14" s="2"/>
      <c r="E14" s="2"/>
      <c r="F14" s="33"/>
      <c r="G14" s="2"/>
      <c r="H14" s="33"/>
      <c r="I14" s="2"/>
      <c r="J14" s="2"/>
      <c r="K14" s="2"/>
      <c r="L14" s="2"/>
      <c r="M14" s="33"/>
      <c r="N14" s="2"/>
      <c r="O14" s="5"/>
      <c r="P14" s="2"/>
      <c r="Q14" s="33"/>
      <c r="R14" s="2"/>
      <c r="S14" s="2"/>
    </row>
    <row r="15" spans="1:19" x14ac:dyDescent="0.2">
      <c r="A15" s="35" t="s">
        <v>4</v>
      </c>
      <c r="B15" s="2"/>
      <c r="C15" s="2"/>
      <c r="D15" s="2"/>
      <c r="E15" s="2"/>
      <c r="F15" s="33"/>
      <c r="G15" s="2"/>
      <c r="H15" s="33"/>
      <c r="I15" s="2"/>
      <c r="J15" s="2"/>
      <c r="K15" s="2"/>
      <c r="L15" s="2"/>
      <c r="M15" s="33"/>
      <c r="N15" s="2"/>
      <c r="O15" s="5"/>
      <c r="P15" s="2"/>
      <c r="Q15" s="33"/>
      <c r="R15" s="2"/>
      <c r="S15" s="2"/>
    </row>
    <row r="16" spans="1:19" x14ac:dyDescent="0.2">
      <c r="A16" s="35" t="s">
        <v>5</v>
      </c>
      <c r="B16" s="2"/>
      <c r="C16" s="2"/>
      <c r="D16" s="2"/>
      <c r="E16" s="2"/>
      <c r="F16" s="33"/>
      <c r="G16" s="2"/>
      <c r="H16" s="33"/>
      <c r="I16" s="2"/>
      <c r="J16" s="2"/>
      <c r="K16" s="2"/>
      <c r="L16" s="2"/>
      <c r="M16" s="33"/>
      <c r="N16" s="2"/>
      <c r="O16" s="5"/>
      <c r="P16" s="2"/>
      <c r="Q16" s="33"/>
      <c r="R16" s="2"/>
      <c r="S16" s="2"/>
    </row>
    <row r="17" spans="1:20" x14ac:dyDescent="0.2">
      <c r="A17" s="35" t="s">
        <v>6</v>
      </c>
      <c r="B17" s="2"/>
      <c r="C17" s="2"/>
      <c r="D17" s="2"/>
      <c r="E17" s="2"/>
      <c r="F17" s="33"/>
      <c r="G17" s="2"/>
      <c r="H17" s="33"/>
      <c r="I17" s="2"/>
      <c r="J17" s="2"/>
      <c r="K17" s="2"/>
      <c r="L17" s="2"/>
      <c r="M17" s="33"/>
      <c r="N17" s="2"/>
      <c r="O17" s="5"/>
      <c r="P17" s="2"/>
      <c r="Q17" s="33"/>
      <c r="R17" s="2"/>
      <c r="S17" s="2"/>
    </row>
    <row r="18" spans="1:20" x14ac:dyDescent="0.2">
      <c r="A18" s="35" t="s">
        <v>7</v>
      </c>
      <c r="B18" s="2"/>
      <c r="C18" s="2"/>
      <c r="D18" s="2"/>
      <c r="E18" s="2"/>
      <c r="F18" s="33"/>
      <c r="G18" s="2"/>
      <c r="H18" s="33"/>
      <c r="I18" s="2"/>
      <c r="J18" s="2"/>
      <c r="K18" s="2"/>
      <c r="L18" s="2"/>
      <c r="M18" s="33"/>
      <c r="N18" s="2"/>
      <c r="O18" s="5"/>
      <c r="P18" s="2"/>
      <c r="Q18" s="33"/>
      <c r="R18" s="2"/>
      <c r="S18" s="2"/>
    </row>
    <row r="19" spans="1:20" x14ac:dyDescent="0.2">
      <c r="A19" s="35" t="s">
        <v>8</v>
      </c>
      <c r="B19" s="2">
        <v>10.725440000000001</v>
      </c>
      <c r="C19" s="2">
        <v>24.5684</v>
      </c>
      <c r="D19" s="2">
        <v>17.254799999999999</v>
      </c>
      <c r="E19" s="2">
        <v>29.48</v>
      </c>
      <c r="F19" s="33">
        <v>41902</v>
      </c>
      <c r="G19" s="2">
        <v>2.0219999999999998</v>
      </c>
      <c r="H19" s="33">
        <v>41908</v>
      </c>
      <c r="I19" s="2">
        <v>68.247200000000007</v>
      </c>
      <c r="J19" s="2">
        <v>419.44</v>
      </c>
      <c r="K19" s="2">
        <v>1.4135200000000003</v>
      </c>
      <c r="L19" s="2">
        <v>10</v>
      </c>
      <c r="M19" s="33">
        <v>41905</v>
      </c>
      <c r="N19" s="2">
        <v>18.600000000000001</v>
      </c>
      <c r="O19" s="5">
        <v>6</v>
      </c>
      <c r="P19" s="2">
        <v>12</v>
      </c>
      <c r="Q19" s="33">
        <v>41902</v>
      </c>
      <c r="R19" s="2">
        <v>19.2212</v>
      </c>
      <c r="S19" s="2">
        <v>76.105487356886897</v>
      </c>
      <c r="T19" t="s">
        <v>59</v>
      </c>
    </row>
    <row r="20" spans="1:20" x14ac:dyDescent="0.2">
      <c r="A20" s="15" t="s">
        <v>9</v>
      </c>
      <c r="B20" s="2">
        <v>7.9275483870967722</v>
      </c>
      <c r="C20" s="2">
        <v>20.328709677419358</v>
      </c>
      <c r="D20" s="2">
        <v>14.07774193548387</v>
      </c>
      <c r="E20" s="2">
        <v>25.06</v>
      </c>
      <c r="F20" s="33">
        <v>41919</v>
      </c>
      <c r="G20" s="2">
        <v>0.57499999999999996</v>
      </c>
      <c r="H20" s="33">
        <v>41931</v>
      </c>
      <c r="I20" s="2">
        <v>75.099999999999994</v>
      </c>
      <c r="J20" s="2">
        <v>340.01400000000001</v>
      </c>
      <c r="K20" s="2">
        <v>1.4713225806451615</v>
      </c>
      <c r="L20" s="2">
        <v>10.7</v>
      </c>
      <c r="M20" s="33">
        <v>41924</v>
      </c>
      <c r="N20" s="2">
        <v>36.6</v>
      </c>
      <c r="O20" s="5">
        <v>12</v>
      </c>
      <c r="P20" s="2">
        <v>9.1999999999999993</v>
      </c>
      <c r="Q20" s="33">
        <v>41942</v>
      </c>
      <c r="R20" s="2">
        <v>15.2</v>
      </c>
      <c r="S20" s="2">
        <v>56.892004262128381</v>
      </c>
    </row>
    <row r="21" spans="1:20" x14ac:dyDescent="0.2">
      <c r="A21" s="15" t="s">
        <v>10</v>
      </c>
      <c r="B21" s="2">
        <v>5.1137333333333324</v>
      </c>
      <c r="C21" s="2">
        <v>15.659666666666668</v>
      </c>
      <c r="D21" s="2">
        <v>10.4238</v>
      </c>
      <c r="E21" s="2">
        <v>20.86</v>
      </c>
      <c r="F21" s="33">
        <v>41953</v>
      </c>
      <c r="G21" s="2">
        <v>-0.61499999999999999</v>
      </c>
      <c r="H21" s="33">
        <v>41970</v>
      </c>
      <c r="I21" s="2">
        <v>75.037666666666667</v>
      </c>
      <c r="J21" s="2">
        <v>214.51800000000009</v>
      </c>
      <c r="K21" s="2">
        <v>1.7190999999999999</v>
      </c>
      <c r="L21" s="2">
        <v>12.96</v>
      </c>
      <c r="M21" s="33">
        <v>41949</v>
      </c>
      <c r="N21" s="2">
        <v>28</v>
      </c>
      <c r="O21" s="5">
        <v>14</v>
      </c>
      <c r="P21" s="2">
        <v>11.8</v>
      </c>
      <c r="Q21" s="33">
        <v>41957</v>
      </c>
      <c r="R21" s="2">
        <v>11.122000000000003</v>
      </c>
      <c r="S21" s="2">
        <v>36.352383665427759</v>
      </c>
    </row>
    <row r="22" spans="1:20" ht="13.5" thickBot="1" x14ac:dyDescent="0.25">
      <c r="A22" s="24" t="s">
        <v>11</v>
      </c>
      <c r="B22" s="25">
        <v>4.4921612903225805</v>
      </c>
      <c r="C22" s="25">
        <v>12.165483870967742</v>
      </c>
      <c r="D22" s="25">
        <v>8.0933548387096756</v>
      </c>
      <c r="E22" s="25">
        <v>17.64</v>
      </c>
      <c r="F22" s="34">
        <v>41999</v>
      </c>
      <c r="G22" s="25">
        <v>-2.9209999999999998</v>
      </c>
      <c r="H22" s="34">
        <v>41986</v>
      </c>
      <c r="I22" s="25">
        <v>81.218709677419369</v>
      </c>
      <c r="J22" s="25">
        <v>158.03899999999999</v>
      </c>
      <c r="K22" s="25">
        <v>2.1106774193548383</v>
      </c>
      <c r="L22" s="25">
        <v>12.84</v>
      </c>
      <c r="M22" s="34">
        <v>41979</v>
      </c>
      <c r="N22" s="25">
        <v>56.4</v>
      </c>
      <c r="O22" s="26">
        <v>16</v>
      </c>
      <c r="P22" s="25">
        <v>13.8</v>
      </c>
      <c r="Q22" s="34">
        <v>41978</v>
      </c>
      <c r="R22" s="25">
        <v>8.5257419354838699</v>
      </c>
      <c r="S22" s="25">
        <v>28.167088599032923</v>
      </c>
    </row>
    <row r="23" spans="1:20" ht="13.5" thickTop="1" x14ac:dyDescent="0.2">
      <c r="A23" s="35" t="s">
        <v>23</v>
      </c>
      <c r="B23" s="36">
        <v>7.0647207526881717</v>
      </c>
      <c r="C23" s="36">
        <v>18.180565053763441</v>
      </c>
      <c r="D23" s="36">
        <v>12.462424193548387</v>
      </c>
      <c r="E23" s="36">
        <v>29.48</v>
      </c>
      <c r="F23" s="37">
        <v>37519</v>
      </c>
      <c r="G23" s="36">
        <v>-2.9209999999999998</v>
      </c>
      <c r="H23" s="37">
        <v>37603</v>
      </c>
      <c r="I23" s="36">
        <v>74.900894086021509</v>
      </c>
      <c r="J23" s="36">
        <v>1132.0110000000002</v>
      </c>
      <c r="K23" s="36">
        <v>1.678655</v>
      </c>
      <c r="L23" s="36">
        <v>12.96</v>
      </c>
      <c r="M23" s="37">
        <v>37566</v>
      </c>
      <c r="N23" s="36">
        <v>139.6</v>
      </c>
      <c r="O23" s="38">
        <v>48</v>
      </c>
      <c r="P23" s="36">
        <v>13.8</v>
      </c>
      <c r="Q23" s="37">
        <v>37595</v>
      </c>
      <c r="R23" s="36">
        <v>13.517235483870971</v>
      </c>
      <c r="S23" s="36">
        <v>197.51696388347597</v>
      </c>
    </row>
    <row r="26" spans="1:20" x14ac:dyDescent="0.2">
      <c r="A26" s="20" t="s">
        <v>33</v>
      </c>
      <c r="B26" s="20"/>
      <c r="C26" s="20"/>
      <c r="D26" s="14"/>
      <c r="E26" s="14"/>
      <c r="F26" s="14"/>
      <c r="G26" s="14"/>
      <c r="H26" s="14"/>
      <c r="I26" s="14"/>
      <c r="J26" s="14"/>
    </row>
    <row r="27" spans="1:20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</row>
    <row r="28" spans="1:20" x14ac:dyDescent="0.2">
      <c r="A28" s="14"/>
      <c r="B28" s="14" t="s">
        <v>24</v>
      </c>
      <c r="C28" s="14"/>
      <c r="D28" s="14"/>
      <c r="F28" s="14">
        <v>-0.61499999999999999</v>
      </c>
      <c r="G28" s="14" t="s">
        <v>25</v>
      </c>
      <c r="H28" s="32">
        <v>37587</v>
      </c>
      <c r="I28" s="21"/>
      <c r="J28" s="14"/>
    </row>
    <row r="29" spans="1:20" x14ac:dyDescent="0.2">
      <c r="A29" s="14"/>
      <c r="B29" s="39" t="s">
        <v>26</v>
      </c>
      <c r="C29" s="14"/>
      <c r="D29" s="14"/>
      <c r="F29" s="17" t="s">
        <v>66</v>
      </c>
      <c r="G29" s="14"/>
      <c r="H29" s="40" t="s">
        <v>66</v>
      </c>
      <c r="I29" s="21"/>
      <c r="J29" s="14"/>
    </row>
    <row r="30" spans="1:20" x14ac:dyDescent="0.2">
      <c r="A30" s="14"/>
      <c r="B30" s="39" t="s">
        <v>27</v>
      </c>
      <c r="C30" s="14"/>
      <c r="D30" s="14"/>
      <c r="F30" s="18" t="s">
        <v>66</v>
      </c>
      <c r="G30" s="14"/>
      <c r="H30" s="14"/>
      <c r="I30" s="14"/>
      <c r="J30" s="14"/>
    </row>
    <row r="31" spans="1:20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</row>
    <row r="32" spans="1:20" x14ac:dyDescent="0.2">
      <c r="A32" s="20" t="s">
        <v>28</v>
      </c>
      <c r="B32" s="20"/>
      <c r="C32" s="20"/>
      <c r="D32" s="20"/>
      <c r="E32" s="20"/>
      <c r="F32" s="20"/>
      <c r="G32" s="20"/>
      <c r="H32" s="20"/>
      <c r="I32" s="14"/>
      <c r="J32" s="14"/>
    </row>
    <row r="33" spans="1:10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</row>
    <row r="34" spans="1:10" x14ac:dyDescent="0.2">
      <c r="A34" s="14"/>
      <c r="B34">
        <v>-1</v>
      </c>
      <c r="C34" t="s">
        <v>30</v>
      </c>
      <c r="D34" s="9">
        <v>0</v>
      </c>
      <c r="E34" t="s">
        <v>25</v>
      </c>
      <c r="F34" s="17">
        <v>1</v>
      </c>
      <c r="G34" s="14" t="s">
        <v>32</v>
      </c>
      <c r="H34" s="14"/>
      <c r="I34" s="14"/>
      <c r="J34" s="14"/>
    </row>
    <row r="35" spans="1:10" x14ac:dyDescent="0.2">
      <c r="A35" s="14"/>
      <c r="B35">
        <v>-2.5</v>
      </c>
      <c r="C35" t="s">
        <v>31</v>
      </c>
      <c r="D35" s="9">
        <v>-1</v>
      </c>
      <c r="E35" t="s">
        <v>25</v>
      </c>
      <c r="F35" s="17">
        <v>2</v>
      </c>
      <c r="G35" s="14" t="s">
        <v>32</v>
      </c>
      <c r="H35" s="14"/>
      <c r="I35" s="14"/>
      <c r="J35" s="14"/>
    </row>
    <row r="36" spans="1:10" x14ac:dyDescent="0.2">
      <c r="A36" s="14"/>
      <c r="B36" s="8">
        <v>-5</v>
      </c>
      <c r="C36" s="8" t="s">
        <v>31</v>
      </c>
      <c r="D36" s="11">
        <v>-2.5</v>
      </c>
      <c r="E36" s="10" t="s">
        <v>25</v>
      </c>
      <c r="F36" s="17">
        <v>1</v>
      </c>
      <c r="G36" s="14" t="s">
        <v>32</v>
      </c>
      <c r="H36" s="14"/>
      <c r="I36" s="14"/>
      <c r="J36" s="14"/>
    </row>
    <row r="37" spans="1:10" x14ac:dyDescent="0.2">
      <c r="A37" s="14"/>
      <c r="C37" s="8" t="s">
        <v>46</v>
      </c>
      <c r="D37" s="9">
        <v>-5</v>
      </c>
      <c r="E37" t="s">
        <v>25</v>
      </c>
      <c r="F37" s="17">
        <v>0</v>
      </c>
      <c r="G37" s="14" t="s">
        <v>32</v>
      </c>
      <c r="H37" s="14"/>
      <c r="I37" s="14"/>
      <c r="J37" s="14"/>
    </row>
  </sheetData>
  <phoneticPr fontId="0" type="noConversion"/>
  <pageMargins left="0.75" right="0.75" top="1" bottom="1" header="0" footer="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15" t="s">
        <v>58</v>
      </c>
    </row>
    <row r="2" spans="1:19" x14ac:dyDescent="0.2">
      <c r="B2" s="15" t="s">
        <v>44</v>
      </c>
    </row>
    <row r="3" spans="1:19" x14ac:dyDescent="0.2">
      <c r="B3" s="1" t="s">
        <v>45</v>
      </c>
    </row>
    <row r="4" spans="1:19" x14ac:dyDescent="0.2">
      <c r="B4" s="14"/>
    </row>
    <row r="5" spans="1:19" x14ac:dyDescent="0.2">
      <c r="B5" s="14"/>
    </row>
    <row r="6" spans="1:19" x14ac:dyDescent="0.2">
      <c r="B6" s="15" t="s">
        <v>47</v>
      </c>
    </row>
    <row r="7" spans="1:19" x14ac:dyDescent="0.2">
      <c r="B7" s="15" t="s">
        <v>57</v>
      </c>
    </row>
    <row r="9" spans="1:19" x14ac:dyDescent="0.2">
      <c r="A9" s="14"/>
      <c r="B9" s="13" t="s">
        <v>35</v>
      </c>
      <c r="C9" s="13" t="s">
        <v>36</v>
      </c>
      <c r="D9" s="13" t="s">
        <v>37</v>
      </c>
      <c r="E9" s="13" t="s">
        <v>12</v>
      </c>
      <c r="F9" s="13" t="s">
        <v>13</v>
      </c>
      <c r="G9" s="13" t="s">
        <v>14</v>
      </c>
      <c r="H9" s="13" t="s">
        <v>13</v>
      </c>
      <c r="I9" s="13" t="s">
        <v>15</v>
      </c>
      <c r="J9" s="13" t="s">
        <v>16</v>
      </c>
      <c r="K9" s="13" t="s">
        <v>17</v>
      </c>
      <c r="L9" s="13" t="s">
        <v>38</v>
      </c>
      <c r="M9" s="13" t="s">
        <v>13</v>
      </c>
      <c r="N9" s="13" t="s">
        <v>18</v>
      </c>
      <c r="O9" s="13" t="s">
        <v>39</v>
      </c>
      <c r="P9" s="13" t="s">
        <v>19</v>
      </c>
      <c r="Q9" s="13" t="s">
        <v>13</v>
      </c>
      <c r="R9" s="13" t="s">
        <v>65</v>
      </c>
      <c r="S9" s="13" t="s">
        <v>42</v>
      </c>
    </row>
    <row r="10" spans="1:19" x14ac:dyDescent="0.2">
      <c r="A10" s="23"/>
      <c r="B10" s="22" t="s">
        <v>25</v>
      </c>
      <c r="C10" s="22" t="s">
        <v>25</v>
      </c>
      <c r="D10" s="22" t="s">
        <v>25</v>
      </c>
      <c r="E10" s="22" t="s">
        <v>25</v>
      </c>
      <c r="F10" s="22"/>
      <c r="G10" s="22" t="s">
        <v>25</v>
      </c>
      <c r="H10" s="22"/>
      <c r="I10" s="22" t="s">
        <v>40</v>
      </c>
      <c r="J10" s="22" t="s">
        <v>21</v>
      </c>
      <c r="K10" s="22" t="s">
        <v>22</v>
      </c>
      <c r="L10" s="22" t="s">
        <v>22</v>
      </c>
      <c r="M10" s="22"/>
      <c r="N10" s="22" t="s">
        <v>41</v>
      </c>
      <c r="O10" s="22"/>
      <c r="P10" s="22" t="s">
        <v>41</v>
      </c>
      <c r="Q10" s="22"/>
      <c r="R10" s="22" t="s">
        <v>25</v>
      </c>
      <c r="S10" s="22" t="s">
        <v>41</v>
      </c>
    </row>
    <row r="11" spans="1:19" x14ac:dyDescent="0.2">
      <c r="A11" s="15" t="s">
        <v>0</v>
      </c>
      <c r="B11" s="2">
        <v>0.97</v>
      </c>
      <c r="C11" s="2">
        <v>10.135806451612902</v>
      </c>
      <c r="D11" s="2">
        <v>5.3304435483870973</v>
      </c>
      <c r="E11" s="2">
        <v>16.940000000000001</v>
      </c>
      <c r="F11" s="33">
        <v>42012</v>
      </c>
      <c r="G11" s="2">
        <v>-6.33</v>
      </c>
      <c r="H11" s="33">
        <v>42028</v>
      </c>
      <c r="I11" s="2">
        <v>80.892311827957002</v>
      </c>
      <c r="J11" s="2">
        <v>193.08</v>
      </c>
      <c r="K11" s="2">
        <v>2.0849126344086018</v>
      </c>
      <c r="L11" s="2">
        <v>16.66</v>
      </c>
      <c r="M11" s="33">
        <v>42026</v>
      </c>
      <c r="N11" s="2">
        <v>22.05</v>
      </c>
      <c r="O11" s="5">
        <v>12</v>
      </c>
      <c r="P11" s="2">
        <v>9.4700000000000006</v>
      </c>
      <c r="Q11" s="33">
        <v>42032</v>
      </c>
      <c r="R11" s="2">
        <v>5.7998118279569901</v>
      </c>
      <c r="S11" s="2">
        <v>29.608584390062767</v>
      </c>
    </row>
    <row r="12" spans="1:19" x14ac:dyDescent="0.2">
      <c r="A12" s="15" t="s">
        <v>1</v>
      </c>
      <c r="B12" s="2">
        <v>1.6053571428571429</v>
      </c>
      <c r="C12" s="2">
        <v>13.771428571428572</v>
      </c>
      <c r="D12" s="2">
        <v>7.3823214285714291</v>
      </c>
      <c r="E12" s="2">
        <v>20.75</v>
      </c>
      <c r="F12" s="33">
        <v>41695</v>
      </c>
      <c r="G12" s="2">
        <v>-4.25</v>
      </c>
      <c r="H12" s="33">
        <v>41679</v>
      </c>
      <c r="I12" s="2">
        <v>73.823563988095231</v>
      </c>
      <c r="J12" s="2">
        <v>280.20999999999998</v>
      </c>
      <c r="K12" s="2">
        <v>2.557291666666667</v>
      </c>
      <c r="L12" s="2">
        <v>17.440000000000001</v>
      </c>
      <c r="M12" s="33">
        <v>41672</v>
      </c>
      <c r="N12" s="2">
        <v>16.14</v>
      </c>
      <c r="O12" s="5">
        <v>10</v>
      </c>
      <c r="P12" s="2">
        <v>4.9800000000000004</v>
      </c>
      <c r="Q12" s="33">
        <v>41691</v>
      </c>
      <c r="R12" s="2">
        <v>6.8971726190476188</v>
      </c>
      <c r="S12" s="2">
        <v>46.079058749104384</v>
      </c>
    </row>
    <row r="13" spans="1:19" x14ac:dyDescent="0.2">
      <c r="A13" s="15" t="s">
        <v>2</v>
      </c>
      <c r="B13" s="2">
        <v>4.1588593282341213</v>
      </c>
      <c r="C13" s="2">
        <v>14.610941137346197</v>
      </c>
      <c r="D13" s="2">
        <v>9.2106090708559432</v>
      </c>
      <c r="E13" s="2">
        <v>22.587628865979383</v>
      </c>
      <c r="F13" s="33">
        <v>41729</v>
      </c>
      <c r="G13" s="2">
        <v>-1.84</v>
      </c>
      <c r="H13" s="33">
        <v>41704</v>
      </c>
      <c r="I13" s="2">
        <v>77.340981182795701</v>
      </c>
      <c r="J13" s="2">
        <v>372.82</v>
      </c>
      <c r="K13" s="2">
        <v>2.5620967741935479</v>
      </c>
      <c r="L13" s="2">
        <v>16.27</v>
      </c>
      <c r="M13" s="33">
        <v>41725</v>
      </c>
      <c r="N13" s="2">
        <v>78.760000000000005</v>
      </c>
      <c r="O13" s="5">
        <v>14</v>
      </c>
      <c r="P13" s="2">
        <v>33.76</v>
      </c>
      <c r="Q13" s="33">
        <v>41713</v>
      </c>
      <c r="R13" s="2">
        <v>9.6303024193548392</v>
      </c>
      <c r="S13" s="2">
        <v>64.796052687324973</v>
      </c>
    </row>
    <row r="14" spans="1:19" x14ac:dyDescent="0.2">
      <c r="A14" s="15" t="s">
        <v>3</v>
      </c>
      <c r="B14" s="2">
        <v>8.3082474226804131</v>
      </c>
      <c r="C14" s="2">
        <v>21.629553264604816</v>
      </c>
      <c r="D14" s="2">
        <v>14.706930126002295</v>
      </c>
      <c r="E14" s="2">
        <v>31.206185567010309</v>
      </c>
      <c r="F14" s="33">
        <v>41738</v>
      </c>
      <c r="G14" s="2">
        <v>3.7319587628865989</v>
      </c>
      <c r="H14" s="33">
        <v>41743</v>
      </c>
      <c r="I14" s="2">
        <v>67.444673611111114</v>
      </c>
      <c r="J14" s="2">
        <v>585.94000000000005</v>
      </c>
      <c r="K14" s="2">
        <v>2.8839166666666656</v>
      </c>
      <c r="L14" s="2">
        <v>13.23</v>
      </c>
      <c r="M14" s="33">
        <v>41741</v>
      </c>
      <c r="N14" s="2">
        <v>68.010000000000005</v>
      </c>
      <c r="O14" s="5">
        <v>8</v>
      </c>
      <c r="P14" s="2">
        <v>17.93</v>
      </c>
      <c r="Q14" s="33">
        <v>41752</v>
      </c>
      <c r="R14" s="2">
        <v>15.799930555555557</v>
      </c>
      <c r="S14" s="2">
        <v>116.83081189935436</v>
      </c>
    </row>
    <row r="15" spans="1:19" x14ac:dyDescent="0.2">
      <c r="A15" s="15" t="s">
        <v>4</v>
      </c>
      <c r="B15" s="2">
        <v>10.18680412371134</v>
      </c>
      <c r="C15" s="2">
        <v>24.688802793481884</v>
      </c>
      <c r="D15" s="2">
        <v>17.440265976610132</v>
      </c>
      <c r="E15" s="2">
        <v>33.329896907216479</v>
      </c>
      <c r="F15" s="33">
        <v>41782</v>
      </c>
      <c r="G15" s="2">
        <v>5.5257731958762903</v>
      </c>
      <c r="H15" s="33">
        <v>41775</v>
      </c>
      <c r="I15" s="2">
        <v>66.367291666666645</v>
      </c>
      <c r="J15" s="2">
        <v>692.12</v>
      </c>
      <c r="K15" s="2">
        <v>2.3308400537634402</v>
      </c>
      <c r="L15" s="2">
        <v>15.97</v>
      </c>
      <c r="M15" s="33">
        <v>41765</v>
      </c>
      <c r="N15" s="2">
        <v>33.56</v>
      </c>
      <c r="O15" s="5">
        <v>7</v>
      </c>
      <c r="P15" s="2">
        <v>18.420000000000002</v>
      </c>
      <c r="Q15" s="33">
        <v>41766</v>
      </c>
      <c r="R15" s="2">
        <v>19.676579301075272</v>
      </c>
      <c r="S15" s="2">
        <v>142.41620732924355</v>
      </c>
    </row>
    <row r="16" spans="1:19" x14ac:dyDescent="0.2">
      <c r="A16" s="15" t="s">
        <v>5</v>
      </c>
      <c r="B16" s="2">
        <v>12.433333333333334</v>
      </c>
      <c r="C16" s="2">
        <v>26.797666666666668</v>
      </c>
      <c r="D16" s="2">
        <v>19.381583333333332</v>
      </c>
      <c r="E16" s="2">
        <v>37.26</v>
      </c>
      <c r="F16" s="33">
        <v>41816</v>
      </c>
      <c r="G16" s="2">
        <v>7.34</v>
      </c>
      <c r="H16" s="33">
        <v>41801</v>
      </c>
      <c r="I16" s="2">
        <v>63.035722222222219</v>
      </c>
      <c r="J16" s="2">
        <v>718.55</v>
      </c>
      <c r="K16" s="2">
        <v>2.4496041666666666</v>
      </c>
      <c r="L16" s="2">
        <v>15.19</v>
      </c>
      <c r="M16" s="33">
        <v>41791</v>
      </c>
      <c r="N16" s="2">
        <v>22.93</v>
      </c>
      <c r="O16" s="5">
        <v>8</v>
      </c>
      <c r="P16" s="2">
        <v>9.91</v>
      </c>
      <c r="Q16" s="33">
        <v>41796</v>
      </c>
      <c r="R16" s="2">
        <v>22.829062499999999</v>
      </c>
      <c r="S16" s="2">
        <v>157.04188947600537</v>
      </c>
    </row>
    <row r="17" spans="1:19" x14ac:dyDescent="0.2">
      <c r="A17" s="15" t="s">
        <v>6</v>
      </c>
      <c r="B17" s="2">
        <v>13.616774193548386</v>
      </c>
      <c r="C17" s="2">
        <v>28.096129032258066</v>
      </c>
      <c r="D17" s="2">
        <v>20.680651881720433</v>
      </c>
      <c r="E17" s="2">
        <v>34.33</v>
      </c>
      <c r="F17" s="33">
        <v>41831</v>
      </c>
      <c r="G17" s="2">
        <v>8.94</v>
      </c>
      <c r="H17" s="33">
        <v>41838</v>
      </c>
      <c r="I17" s="2">
        <v>59.236404569892471</v>
      </c>
      <c r="J17" s="2">
        <v>787.03</v>
      </c>
      <c r="K17" s="2">
        <v>2.5727016129032259</v>
      </c>
      <c r="L17" s="2">
        <v>16.37</v>
      </c>
      <c r="M17" s="33">
        <v>41832</v>
      </c>
      <c r="N17" s="2">
        <v>17.97</v>
      </c>
      <c r="O17" s="5">
        <v>4</v>
      </c>
      <c r="P17" s="2">
        <v>8.27</v>
      </c>
      <c r="Q17" s="33">
        <v>41839</v>
      </c>
      <c r="R17" s="2">
        <v>25.185020161290328</v>
      </c>
      <c r="S17" s="2">
        <v>175.34006850210758</v>
      </c>
    </row>
    <row r="18" spans="1:19" x14ac:dyDescent="0.2">
      <c r="A18" s="15" t="s">
        <v>7</v>
      </c>
      <c r="B18" s="2">
        <v>15.190645161290321</v>
      </c>
      <c r="C18" s="2">
        <v>32.063870967741934</v>
      </c>
      <c r="D18" s="2">
        <v>23.341760752688174</v>
      </c>
      <c r="E18" s="2">
        <v>39.590000000000003</v>
      </c>
      <c r="F18" s="33">
        <v>41871</v>
      </c>
      <c r="G18" s="2">
        <v>7.95</v>
      </c>
      <c r="H18" s="33">
        <v>41879</v>
      </c>
      <c r="I18" s="2">
        <v>57.357614247311837</v>
      </c>
      <c r="J18" s="2">
        <v>695.96</v>
      </c>
      <c r="K18" s="2">
        <v>1.9085013440860215</v>
      </c>
      <c r="L18" s="2">
        <v>12.15</v>
      </c>
      <c r="M18" s="33">
        <v>41868</v>
      </c>
      <c r="N18" s="2">
        <v>4.51</v>
      </c>
      <c r="O18" s="5">
        <v>5</v>
      </c>
      <c r="P18" s="2">
        <v>3.55</v>
      </c>
      <c r="Q18" s="33">
        <v>41869</v>
      </c>
      <c r="R18" s="2">
        <v>27.492432795698925</v>
      </c>
      <c r="S18" s="2">
        <v>167.53482743765659</v>
      </c>
    </row>
    <row r="19" spans="1:19" x14ac:dyDescent="0.2">
      <c r="A19" s="15" t="s">
        <v>8</v>
      </c>
      <c r="B19" s="2">
        <v>12.271333333333333</v>
      </c>
      <c r="C19" s="2">
        <v>28.681666666666661</v>
      </c>
      <c r="D19" s="2">
        <v>20.009895833333335</v>
      </c>
      <c r="E19" s="2">
        <v>36.14</v>
      </c>
      <c r="F19" s="33">
        <v>41892</v>
      </c>
      <c r="G19" s="2">
        <v>6.87</v>
      </c>
      <c r="H19" s="33">
        <v>41903</v>
      </c>
      <c r="I19" s="2">
        <v>65.086076388888898</v>
      </c>
      <c r="J19" s="2">
        <v>544.21</v>
      </c>
      <c r="K19" s="2">
        <v>1.6669652777777777</v>
      </c>
      <c r="L19" s="2">
        <v>14.7</v>
      </c>
      <c r="M19" s="33">
        <v>41883</v>
      </c>
      <c r="N19" s="2">
        <v>10.86</v>
      </c>
      <c r="O19" s="5">
        <v>3</v>
      </c>
      <c r="P19" s="2">
        <v>10.38</v>
      </c>
      <c r="Q19" s="33">
        <v>41883</v>
      </c>
      <c r="R19" s="2">
        <v>23.268708333333329</v>
      </c>
      <c r="S19" s="2">
        <v>114.90824374723887</v>
      </c>
    </row>
    <row r="20" spans="1:19" x14ac:dyDescent="0.2">
      <c r="A20" s="15" t="s">
        <v>9</v>
      </c>
      <c r="B20" s="2">
        <v>6.6767741935483871</v>
      </c>
      <c r="C20" s="2">
        <v>22.535483870967745</v>
      </c>
      <c r="D20" s="2">
        <v>14.215423387096774</v>
      </c>
      <c r="E20" s="2">
        <v>30.86</v>
      </c>
      <c r="F20" s="33">
        <v>41923</v>
      </c>
      <c r="G20" s="2">
        <v>-1.04</v>
      </c>
      <c r="H20" s="33">
        <v>41933</v>
      </c>
      <c r="I20" s="2">
        <v>68.467345430107528</v>
      </c>
      <c r="J20" s="2">
        <v>404.55</v>
      </c>
      <c r="K20" s="2">
        <v>1.9556787634408594</v>
      </c>
      <c r="L20" s="2">
        <v>14.21</v>
      </c>
      <c r="M20" s="33">
        <v>41919</v>
      </c>
      <c r="N20" s="2">
        <v>10.65</v>
      </c>
      <c r="O20" s="5">
        <v>3</v>
      </c>
      <c r="P20" s="2">
        <v>5.45</v>
      </c>
      <c r="Q20" s="33">
        <v>41936</v>
      </c>
      <c r="R20" s="2">
        <v>17.412352150537632</v>
      </c>
      <c r="S20" s="2">
        <v>75.326194721898929</v>
      </c>
    </row>
    <row r="21" spans="1:19" x14ac:dyDescent="0.2">
      <c r="A21" s="15" t="s">
        <v>10</v>
      </c>
      <c r="B21" s="2">
        <v>7.3353333333333346</v>
      </c>
      <c r="C21" s="2">
        <v>15.032999999999998</v>
      </c>
      <c r="D21" s="2">
        <v>11.092895833333332</v>
      </c>
      <c r="E21" s="2">
        <v>19.84</v>
      </c>
      <c r="F21" s="33">
        <v>41944</v>
      </c>
      <c r="G21" s="2">
        <v>-0.1</v>
      </c>
      <c r="H21" s="33">
        <v>41968</v>
      </c>
      <c r="I21" s="2">
        <v>84.824041666666687</v>
      </c>
      <c r="J21" s="2">
        <v>182.14</v>
      </c>
      <c r="K21" s="2">
        <v>2.127277777777778</v>
      </c>
      <c r="L21" s="2">
        <v>16.559999999999999</v>
      </c>
      <c r="M21" s="33">
        <v>41949</v>
      </c>
      <c r="N21" s="2">
        <v>74.92</v>
      </c>
      <c r="O21" s="5">
        <v>20</v>
      </c>
      <c r="P21" s="2">
        <v>35.89</v>
      </c>
      <c r="Q21" s="33">
        <v>41948</v>
      </c>
      <c r="R21" s="2">
        <v>12.215680555555556</v>
      </c>
      <c r="S21" s="2">
        <v>31.789144011979442</v>
      </c>
    </row>
    <row r="22" spans="1:19" ht="13.5" thickBot="1" x14ac:dyDescent="0.25">
      <c r="A22" s="24" t="s">
        <v>11</v>
      </c>
      <c r="B22" s="25">
        <v>1.8183870967741937</v>
      </c>
      <c r="C22" s="25">
        <v>11.769032258064513</v>
      </c>
      <c r="D22" s="25">
        <v>6.5930376344086028</v>
      </c>
      <c r="E22" s="25">
        <v>19.260000000000002</v>
      </c>
      <c r="F22" s="34">
        <v>41989</v>
      </c>
      <c r="G22" s="25">
        <v>-5.93</v>
      </c>
      <c r="H22" s="34">
        <v>42001</v>
      </c>
      <c r="I22" s="25">
        <v>79.479227150537668</v>
      </c>
      <c r="J22" s="25">
        <v>180.73</v>
      </c>
      <c r="K22" s="25">
        <v>2.1229301075268818</v>
      </c>
      <c r="L22" s="25">
        <v>18.82</v>
      </c>
      <c r="M22" s="34">
        <v>41989</v>
      </c>
      <c r="N22" s="25">
        <v>13.02</v>
      </c>
      <c r="O22" s="26">
        <v>9</v>
      </c>
      <c r="P22" s="25">
        <v>7.32</v>
      </c>
      <c r="Q22" s="34">
        <v>41989</v>
      </c>
      <c r="R22" s="25">
        <v>7.7900067204301102</v>
      </c>
      <c r="S22" s="25">
        <v>28.316952685099384</v>
      </c>
    </row>
    <row r="23" spans="1:19" ht="13.5" thickTop="1" x14ac:dyDescent="0.2">
      <c r="A23" s="15" t="s">
        <v>23</v>
      </c>
      <c r="B23" s="2">
        <v>7.8809873885536916</v>
      </c>
      <c r="C23" s="2">
        <v>20.817781806736662</v>
      </c>
      <c r="D23" s="2">
        <v>14.115484900528408</v>
      </c>
      <c r="E23" s="2">
        <v>39.590000000000003</v>
      </c>
      <c r="F23" s="33">
        <v>40775</v>
      </c>
      <c r="G23" s="2">
        <v>-6.33</v>
      </c>
      <c r="H23" s="33">
        <v>40567</v>
      </c>
      <c r="I23" s="2">
        <v>70.279604496021093</v>
      </c>
      <c r="J23" s="2">
        <v>5637.34</v>
      </c>
      <c r="K23" s="2">
        <v>2.2685597371565112</v>
      </c>
      <c r="L23" s="2">
        <v>18.82</v>
      </c>
      <c r="M23" s="33">
        <v>40893</v>
      </c>
      <c r="N23" s="2">
        <v>373.38</v>
      </c>
      <c r="O23" s="5">
        <v>103</v>
      </c>
      <c r="P23" s="2">
        <v>35.89</v>
      </c>
      <c r="Q23" s="33">
        <v>40852</v>
      </c>
      <c r="R23" s="2">
        <v>16.166421661653015</v>
      </c>
      <c r="S23" s="2">
        <v>1149.9880356370761</v>
      </c>
    </row>
    <row r="26" spans="1:19" x14ac:dyDescent="0.2">
      <c r="A26" s="20" t="s">
        <v>33</v>
      </c>
      <c r="B26" s="20"/>
      <c r="C26" s="20"/>
      <c r="D26" s="14"/>
      <c r="E26" s="14"/>
      <c r="F26" s="14"/>
      <c r="G26" s="14"/>
      <c r="H26" s="14"/>
      <c r="I26" s="14"/>
      <c r="J26" s="14"/>
    </row>
    <row r="27" spans="1:19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</row>
    <row r="28" spans="1:19" x14ac:dyDescent="0.2">
      <c r="A28" s="14"/>
      <c r="B28" s="14" t="s">
        <v>24</v>
      </c>
      <c r="C28" s="14"/>
      <c r="D28" s="14"/>
      <c r="F28" s="14">
        <v>-1.04</v>
      </c>
      <c r="G28" s="14" t="s">
        <v>25</v>
      </c>
      <c r="H28" s="32">
        <v>40837</v>
      </c>
      <c r="I28" s="21"/>
      <c r="J28" s="14"/>
    </row>
    <row r="29" spans="1:19" x14ac:dyDescent="0.2">
      <c r="A29" s="14"/>
      <c r="B29" s="14" t="s">
        <v>26</v>
      </c>
      <c r="C29" s="14"/>
      <c r="D29" s="14"/>
      <c r="F29" s="14">
        <v>-0.41</v>
      </c>
      <c r="G29" s="14" t="s">
        <v>25</v>
      </c>
      <c r="H29" s="32">
        <v>40613</v>
      </c>
      <c r="I29" s="21"/>
      <c r="J29" s="14"/>
    </row>
    <row r="30" spans="1:19" x14ac:dyDescent="0.2">
      <c r="A30" s="14"/>
      <c r="B30" s="14" t="s">
        <v>27</v>
      </c>
      <c r="C30" s="14"/>
      <c r="D30" s="14"/>
      <c r="F30" s="18">
        <v>223</v>
      </c>
      <c r="G30" s="14" t="s">
        <v>32</v>
      </c>
      <c r="H30" s="14"/>
      <c r="I30" s="14"/>
      <c r="J30" s="14"/>
    </row>
    <row r="31" spans="1:19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</row>
    <row r="32" spans="1:19" x14ac:dyDescent="0.2">
      <c r="A32" s="20" t="s">
        <v>28</v>
      </c>
      <c r="B32" s="20"/>
      <c r="C32" s="20"/>
      <c r="D32" s="20"/>
      <c r="E32" s="20"/>
      <c r="F32" s="20"/>
      <c r="G32" s="20"/>
      <c r="H32" s="20"/>
      <c r="I32" s="14"/>
      <c r="J32" s="14"/>
    </row>
    <row r="33" spans="1:10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</row>
    <row r="34" spans="1:10" x14ac:dyDescent="0.2">
      <c r="A34" s="14"/>
      <c r="B34">
        <v>-1</v>
      </c>
      <c r="C34" t="s">
        <v>30</v>
      </c>
      <c r="D34" s="9">
        <v>0</v>
      </c>
      <c r="E34" t="s">
        <v>25</v>
      </c>
      <c r="F34" s="17">
        <v>8</v>
      </c>
      <c r="G34" s="14" t="s">
        <v>32</v>
      </c>
      <c r="H34" s="14"/>
      <c r="I34" s="14"/>
      <c r="J34" s="14"/>
    </row>
    <row r="35" spans="1:10" x14ac:dyDescent="0.2">
      <c r="A35" s="14"/>
      <c r="B35">
        <v>-2.5</v>
      </c>
      <c r="C35" t="s">
        <v>31</v>
      </c>
      <c r="D35" s="9">
        <v>-1</v>
      </c>
      <c r="E35" t="s">
        <v>25</v>
      </c>
      <c r="F35" s="17">
        <v>15</v>
      </c>
      <c r="G35" s="14" t="s">
        <v>32</v>
      </c>
      <c r="H35" s="14"/>
      <c r="I35" s="14"/>
      <c r="J35" s="14"/>
    </row>
    <row r="36" spans="1:10" x14ac:dyDescent="0.2">
      <c r="A36" s="14"/>
      <c r="B36" s="8">
        <v>-5</v>
      </c>
      <c r="C36" s="8" t="s">
        <v>31</v>
      </c>
      <c r="D36" s="11">
        <v>-2.5</v>
      </c>
      <c r="E36" s="10" t="s">
        <v>25</v>
      </c>
      <c r="F36" s="17">
        <v>10</v>
      </c>
      <c r="G36" s="14" t="s">
        <v>32</v>
      </c>
      <c r="H36" s="14"/>
      <c r="I36" s="14"/>
      <c r="J36" s="14"/>
    </row>
    <row r="37" spans="1:10" x14ac:dyDescent="0.2">
      <c r="A37" s="14"/>
      <c r="C37" s="8" t="s">
        <v>46</v>
      </c>
      <c r="D37" s="9">
        <v>-5</v>
      </c>
      <c r="E37" t="s">
        <v>25</v>
      </c>
      <c r="F37" s="17">
        <v>5</v>
      </c>
      <c r="G37" s="14" t="s">
        <v>32</v>
      </c>
      <c r="H37" s="14"/>
      <c r="I37" s="14"/>
      <c r="J37" s="14"/>
    </row>
  </sheetData>
  <phoneticPr fontId="8" type="noConversion"/>
  <pageMargins left="0.75" right="0.75" top="1" bottom="1" header="0" footer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15" t="s">
        <v>60</v>
      </c>
    </row>
    <row r="2" spans="1:19" x14ac:dyDescent="0.2">
      <c r="B2" s="15" t="s">
        <v>44</v>
      </c>
    </row>
    <row r="3" spans="1:19" x14ac:dyDescent="0.2">
      <c r="B3" s="1" t="s">
        <v>45</v>
      </c>
    </row>
    <row r="4" spans="1:19" x14ac:dyDescent="0.2">
      <c r="B4" s="14"/>
    </row>
    <row r="5" spans="1:19" x14ac:dyDescent="0.2">
      <c r="B5" s="14"/>
    </row>
    <row r="6" spans="1:19" x14ac:dyDescent="0.2">
      <c r="B6" s="15" t="s">
        <v>47</v>
      </c>
    </row>
    <row r="7" spans="1:19" x14ac:dyDescent="0.2">
      <c r="B7" s="15" t="s">
        <v>57</v>
      </c>
    </row>
    <row r="9" spans="1:19" x14ac:dyDescent="0.2">
      <c r="A9" s="14"/>
      <c r="B9" s="13" t="s">
        <v>35</v>
      </c>
      <c r="C9" s="13" t="s">
        <v>36</v>
      </c>
      <c r="D9" s="13" t="s">
        <v>37</v>
      </c>
      <c r="E9" s="13" t="s">
        <v>12</v>
      </c>
      <c r="F9" s="13" t="s">
        <v>13</v>
      </c>
      <c r="G9" s="13" t="s">
        <v>14</v>
      </c>
      <c r="H9" s="13" t="s">
        <v>13</v>
      </c>
      <c r="I9" s="13" t="s">
        <v>15</v>
      </c>
      <c r="J9" s="13" t="s">
        <v>16</v>
      </c>
      <c r="K9" s="13" t="s">
        <v>17</v>
      </c>
      <c r="L9" s="13" t="s">
        <v>38</v>
      </c>
      <c r="M9" s="13" t="s">
        <v>13</v>
      </c>
      <c r="N9" s="13" t="s">
        <v>18</v>
      </c>
      <c r="O9" s="13" t="s">
        <v>39</v>
      </c>
      <c r="P9" s="13" t="s">
        <v>19</v>
      </c>
      <c r="Q9" s="13" t="s">
        <v>13</v>
      </c>
      <c r="R9" s="13" t="s">
        <v>65</v>
      </c>
      <c r="S9" s="13" t="s">
        <v>42</v>
      </c>
    </row>
    <row r="10" spans="1:19" x14ac:dyDescent="0.2">
      <c r="A10" s="23"/>
      <c r="B10" s="22" t="s">
        <v>25</v>
      </c>
      <c r="C10" s="22" t="s">
        <v>25</v>
      </c>
      <c r="D10" s="22" t="s">
        <v>25</v>
      </c>
      <c r="E10" s="22" t="s">
        <v>25</v>
      </c>
      <c r="F10" s="22"/>
      <c r="G10" s="22" t="s">
        <v>25</v>
      </c>
      <c r="H10" s="22"/>
      <c r="I10" s="22" t="s">
        <v>40</v>
      </c>
      <c r="J10" s="22" t="s">
        <v>21</v>
      </c>
      <c r="K10" s="22" t="s">
        <v>22</v>
      </c>
      <c r="L10" s="22" t="s">
        <v>22</v>
      </c>
      <c r="M10" s="22"/>
      <c r="N10" s="22" t="s">
        <v>41</v>
      </c>
      <c r="O10" s="22"/>
      <c r="P10" s="22" t="s">
        <v>41</v>
      </c>
      <c r="Q10" s="22"/>
      <c r="R10" s="22" t="s">
        <v>25</v>
      </c>
      <c r="S10" s="22" t="s">
        <v>41</v>
      </c>
    </row>
    <row r="11" spans="1:19" x14ac:dyDescent="0.2">
      <c r="A11" s="15" t="s">
        <v>0</v>
      </c>
      <c r="B11" s="2">
        <v>0.41548387096774203</v>
      </c>
      <c r="C11" s="2">
        <v>10.774193548387096</v>
      </c>
      <c r="D11" s="2">
        <v>5.5906048387096794</v>
      </c>
      <c r="E11" s="2">
        <v>16.309999999999999</v>
      </c>
      <c r="F11" s="33">
        <v>42023</v>
      </c>
      <c r="G11" s="2">
        <v>-5.74</v>
      </c>
      <c r="H11" s="33">
        <v>42019</v>
      </c>
      <c r="I11" s="2">
        <v>80.863272849462362</v>
      </c>
      <c r="J11" s="2">
        <v>211.65</v>
      </c>
      <c r="K11" s="2">
        <v>2.2596706989247308</v>
      </c>
      <c r="L11" s="2">
        <v>15.58</v>
      </c>
      <c r="M11" s="33">
        <v>42010</v>
      </c>
      <c r="N11" s="2">
        <v>13.3</v>
      </c>
      <c r="O11" s="5">
        <v>13</v>
      </c>
      <c r="P11" s="2">
        <v>8.2799999999999994</v>
      </c>
      <c r="Q11" s="33">
        <v>42020</v>
      </c>
      <c r="R11" s="2">
        <v>6.6425201612903235</v>
      </c>
      <c r="S11" s="2">
        <v>31.749011402620084</v>
      </c>
    </row>
    <row r="12" spans="1:19" x14ac:dyDescent="0.2">
      <c r="A12" s="15" t="s">
        <v>1</v>
      </c>
      <c r="B12" s="2">
        <v>-0.663448275862069</v>
      </c>
      <c r="C12" s="2">
        <v>10.658620689655175</v>
      </c>
      <c r="D12" s="2">
        <v>4.770833333333333</v>
      </c>
      <c r="E12" s="2">
        <v>20.04</v>
      </c>
      <c r="F12" s="33">
        <v>41699</v>
      </c>
      <c r="G12" s="2">
        <v>-8.56</v>
      </c>
      <c r="H12" s="33">
        <v>41692</v>
      </c>
      <c r="I12" s="2">
        <v>61.166681034482764</v>
      </c>
      <c r="J12" s="2">
        <v>344.72</v>
      </c>
      <c r="K12" s="2">
        <v>4.1215589080459774</v>
      </c>
      <c r="L12" s="2">
        <v>17.64</v>
      </c>
      <c r="M12" s="33">
        <v>41686</v>
      </c>
      <c r="N12" s="2">
        <v>4.5199999999999996</v>
      </c>
      <c r="O12" s="5">
        <v>5</v>
      </c>
      <c r="P12" s="2">
        <v>1.42</v>
      </c>
      <c r="Q12" s="33">
        <v>41684</v>
      </c>
      <c r="R12" s="2">
        <v>5.6216522988505737</v>
      </c>
      <c r="S12" s="2">
        <v>59.801315203526045</v>
      </c>
    </row>
    <row r="13" spans="1:19" x14ac:dyDescent="0.2">
      <c r="A13" s="15" t="s">
        <v>2</v>
      </c>
      <c r="B13" s="2">
        <v>2.2712903225806449</v>
      </c>
      <c r="C13" s="2">
        <v>18.132903225806452</v>
      </c>
      <c r="D13" s="2">
        <v>10.232802419354837</v>
      </c>
      <c r="E13" s="2">
        <v>24.98</v>
      </c>
      <c r="F13" s="33">
        <v>41712</v>
      </c>
      <c r="G13" s="2">
        <v>-0.91</v>
      </c>
      <c r="H13" s="33">
        <v>41700</v>
      </c>
      <c r="I13" s="2">
        <v>59.427641129032274</v>
      </c>
      <c r="J13" s="2">
        <v>523.94000000000005</v>
      </c>
      <c r="K13" s="2">
        <v>2.7299126344086027</v>
      </c>
      <c r="L13" s="2">
        <v>19.600000000000001</v>
      </c>
      <c r="M13" s="33">
        <v>41707</v>
      </c>
      <c r="N13" s="2">
        <v>13.03</v>
      </c>
      <c r="O13" s="5">
        <v>4</v>
      </c>
      <c r="P13" s="2">
        <v>11.11</v>
      </c>
      <c r="Q13" s="33">
        <v>41719</v>
      </c>
      <c r="R13" s="2">
        <v>10.617419354838709</v>
      </c>
      <c r="S13" s="2">
        <v>95.163555982626036</v>
      </c>
    </row>
    <row r="14" spans="1:19" x14ac:dyDescent="0.2">
      <c r="A14" s="15" t="s">
        <v>3</v>
      </c>
      <c r="B14" s="2">
        <v>5.54</v>
      </c>
      <c r="C14" s="2">
        <v>16.402999999999995</v>
      </c>
      <c r="D14" s="2">
        <v>10.655527777777776</v>
      </c>
      <c r="E14" s="2">
        <v>23.71</v>
      </c>
      <c r="F14" s="33">
        <v>41730</v>
      </c>
      <c r="G14" s="2">
        <v>0.56999999999999995</v>
      </c>
      <c r="H14" s="33">
        <v>41746</v>
      </c>
      <c r="I14" s="2">
        <v>70.815291666666653</v>
      </c>
      <c r="J14" s="2">
        <v>469.28</v>
      </c>
      <c r="K14" s="2">
        <v>2.7050208333333345</v>
      </c>
      <c r="L14" s="2">
        <v>18.03</v>
      </c>
      <c r="M14" s="33">
        <v>41739</v>
      </c>
      <c r="N14" s="2">
        <v>78.540000000000006</v>
      </c>
      <c r="O14" s="5">
        <v>18</v>
      </c>
      <c r="P14" s="2">
        <v>33.299999999999997</v>
      </c>
      <c r="Q14" s="33">
        <v>41757</v>
      </c>
      <c r="R14" s="2">
        <v>12.366298611111112</v>
      </c>
      <c r="S14" s="2">
        <v>88.309118614361196</v>
      </c>
    </row>
    <row r="15" spans="1:19" x14ac:dyDescent="0.2">
      <c r="A15" s="15" t="s">
        <v>4</v>
      </c>
      <c r="B15" s="2">
        <v>10.912903225806453</v>
      </c>
      <c r="C15" s="2">
        <v>24.777419354838713</v>
      </c>
      <c r="D15" s="2">
        <v>17.697688172043012</v>
      </c>
      <c r="E15" s="2">
        <v>32.32</v>
      </c>
      <c r="F15" s="33">
        <v>41789</v>
      </c>
      <c r="G15" s="2">
        <v>4.92</v>
      </c>
      <c r="H15" s="33">
        <v>41766</v>
      </c>
      <c r="I15" s="2">
        <v>61.467217741935492</v>
      </c>
      <c r="J15" s="2">
        <v>730.33</v>
      </c>
      <c r="K15" s="2">
        <v>2.6596841397849458</v>
      </c>
      <c r="L15" s="2">
        <v>16.37</v>
      </c>
      <c r="M15" s="33">
        <v>41780</v>
      </c>
      <c r="N15" s="2">
        <v>20.81</v>
      </c>
      <c r="O15" s="5">
        <v>7</v>
      </c>
      <c r="P15" s="2">
        <v>10.38</v>
      </c>
      <c r="Q15" s="33">
        <v>41778</v>
      </c>
      <c r="R15" s="2">
        <v>18.385819892473116</v>
      </c>
      <c r="S15" s="2">
        <v>155.00271684227323</v>
      </c>
    </row>
    <row r="16" spans="1:19" x14ac:dyDescent="0.2">
      <c r="A16" s="15" t="s">
        <v>5</v>
      </c>
      <c r="B16" s="2">
        <v>13.403333333333338</v>
      </c>
      <c r="C16" s="2">
        <v>29.848333333333333</v>
      </c>
      <c r="D16" s="2">
        <v>21.538812499999999</v>
      </c>
      <c r="E16" s="2">
        <v>38.380000000000003</v>
      </c>
      <c r="F16" s="33">
        <v>41818</v>
      </c>
      <c r="G16" s="2">
        <v>6.6</v>
      </c>
      <c r="H16" s="33">
        <v>41799</v>
      </c>
      <c r="I16" s="2">
        <v>57.223319444444456</v>
      </c>
      <c r="J16" s="2">
        <v>749.48</v>
      </c>
      <c r="K16" s="2">
        <v>2.0161944444444448</v>
      </c>
      <c r="L16" s="2">
        <v>15.39</v>
      </c>
      <c r="M16" s="33">
        <v>41792</v>
      </c>
      <c r="N16" s="2">
        <v>27.18</v>
      </c>
      <c r="O16" s="5">
        <v>6</v>
      </c>
      <c r="P16" s="2">
        <v>9.91</v>
      </c>
      <c r="Q16" s="33">
        <v>41808</v>
      </c>
      <c r="R16" s="2">
        <v>23.822840277777779</v>
      </c>
      <c r="S16" s="2">
        <v>173.75316647441491</v>
      </c>
    </row>
    <row r="17" spans="1:19" x14ac:dyDescent="0.2">
      <c r="A17" s="15" t="s">
        <v>6</v>
      </c>
      <c r="B17" s="2">
        <v>14.432903225806449</v>
      </c>
      <c r="C17" s="2">
        <v>30.22774193548387</v>
      </c>
      <c r="D17" s="2">
        <v>21.927439516129034</v>
      </c>
      <c r="E17" s="2">
        <v>37.64</v>
      </c>
      <c r="F17" s="33">
        <v>41838</v>
      </c>
      <c r="G17" s="2">
        <v>8.94</v>
      </c>
      <c r="H17" s="33">
        <v>41822</v>
      </c>
      <c r="I17" s="2">
        <v>53.964650537634398</v>
      </c>
      <c r="J17" s="2">
        <v>833.7</v>
      </c>
      <c r="K17" s="2">
        <v>2.6018951612903232</v>
      </c>
      <c r="L17" s="2">
        <v>18.72</v>
      </c>
      <c r="M17" s="33">
        <v>41847</v>
      </c>
      <c r="N17" s="2">
        <v>4.2699999999999996</v>
      </c>
      <c r="O17" s="5">
        <v>2</v>
      </c>
      <c r="P17" s="2">
        <v>2.85</v>
      </c>
      <c r="Q17" s="33">
        <v>41847</v>
      </c>
      <c r="R17" s="2">
        <v>26.087036290322569</v>
      </c>
      <c r="S17" s="2">
        <v>196.97481584878162</v>
      </c>
    </row>
    <row r="18" spans="1:19" x14ac:dyDescent="0.2">
      <c r="A18" s="15" t="s">
        <v>7</v>
      </c>
      <c r="B18" s="2">
        <v>15.888064516129036</v>
      </c>
      <c r="C18" s="2">
        <v>32.823225806451603</v>
      </c>
      <c r="D18" s="2">
        <v>23.968763440860219</v>
      </c>
      <c r="E18" s="2">
        <v>40.19</v>
      </c>
      <c r="F18" s="33">
        <v>41861</v>
      </c>
      <c r="G18" s="2">
        <v>10.81</v>
      </c>
      <c r="H18" s="33">
        <v>41877</v>
      </c>
      <c r="I18" s="2">
        <v>55.611478494623654</v>
      </c>
      <c r="J18" s="2">
        <v>703.36899999999991</v>
      </c>
      <c r="K18" s="2">
        <v>2.1308817204301076</v>
      </c>
      <c r="L18" s="2">
        <v>13.23</v>
      </c>
      <c r="M18" s="33">
        <v>41881</v>
      </c>
      <c r="N18" s="2">
        <v>12.756</v>
      </c>
      <c r="O18" s="5">
        <v>4</v>
      </c>
      <c r="P18" s="2">
        <v>8.8559999999999999</v>
      </c>
      <c r="Q18" s="33">
        <v>41880</v>
      </c>
      <c r="R18" s="2">
        <v>27.565846774193552</v>
      </c>
      <c r="S18" s="2">
        <v>176.75330462998537</v>
      </c>
    </row>
    <row r="19" spans="1:19" x14ac:dyDescent="0.2">
      <c r="A19" s="15" t="s">
        <v>8</v>
      </c>
      <c r="B19" s="2">
        <v>12.665966666666662</v>
      </c>
      <c r="C19" s="2">
        <v>26.255666666666666</v>
      </c>
      <c r="D19" s="2">
        <v>19.222481249999998</v>
      </c>
      <c r="E19" s="2">
        <v>32.6</v>
      </c>
      <c r="F19" s="33">
        <v>41905</v>
      </c>
      <c r="G19" s="2">
        <v>5.0490000000000004</v>
      </c>
      <c r="H19" s="33">
        <v>41909</v>
      </c>
      <c r="I19" s="2">
        <v>60.899868055555558</v>
      </c>
      <c r="J19" s="2">
        <v>498.1</v>
      </c>
      <c r="K19" s="2">
        <v>2.2838652777777777</v>
      </c>
      <c r="L19" s="2">
        <v>16.37</v>
      </c>
      <c r="M19" s="33">
        <v>41905</v>
      </c>
      <c r="N19" s="2">
        <v>21.6</v>
      </c>
      <c r="O19" s="5">
        <v>3</v>
      </c>
      <c r="P19" s="2">
        <v>14.471999999999998</v>
      </c>
      <c r="Q19" s="33">
        <v>41911</v>
      </c>
      <c r="R19" s="2">
        <v>21.942784722222221</v>
      </c>
      <c r="S19" s="2">
        <v>116.26576816719822</v>
      </c>
    </row>
    <row r="20" spans="1:19" x14ac:dyDescent="0.2">
      <c r="A20" s="15" t="s">
        <v>9</v>
      </c>
      <c r="B20" s="2">
        <v>8.2088387096774191</v>
      </c>
      <c r="C20" s="2">
        <v>20.273870967741932</v>
      </c>
      <c r="D20" s="2">
        <v>13.819952284946233</v>
      </c>
      <c r="E20" s="2">
        <v>28.98</v>
      </c>
      <c r="F20" s="33">
        <v>41920</v>
      </c>
      <c r="G20" s="2">
        <v>-1.1180000000000001</v>
      </c>
      <c r="H20" s="33">
        <v>41941</v>
      </c>
      <c r="I20" s="2">
        <v>79.663897849462373</v>
      </c>
      <c r="J20" s="2">
        <v>337.72500000000002</v>
      </c>
      <c r="K20" s="2">
        <v>1.4336633064516129</v>
      </c>
      <c r="L20" s="2">
        <v>16.170000000000002</v>
      </c>
      <c r="M20" s="33">
        <v>41939</v>
      </c>
      <c r="N20" s="2">
        <v>124.84599999999999</v>
      </c>
      <c r="O20" s="5">
        <v>13</v>
      </c>
      <c r="P20" s="2">
        <v>30.24</v>
      </c>
      <c r="Q20" s="33">
        <v>41932</v>
      </c>
      <c r="R20" s="2">
        <v>15.853233198924734</v>
      </c>
      <c r="S20" s="2">
        <v>54.70912316189537</v>
      </c>
    </row>
    <row r="21" spans="1:19" x14ac:dyDescent="0.2">
      <c r="A21" s="15" t="s">
        <v>10</v>
      </c>
      <c r="B21" s="2">
        <v>4.1671333333333331</v>
      </c>
      <c r="C21" s="2">
        <v>13.437633333333336</v>
      </c>
      <c r="D21" s="2">
        <v>8.8782685990338148</v>
      </c>
      <c r="E21" s="2">
        <v>20.32</v>
      </c>
      <c r="F21" s="33">
        <v>41945</v>
      </c>
      <c r="G21" s="2">
        <v>-0.77500000000000002</v>
      </c>
      <c r="H21" s="33">
        <v>41950</v>
      </c>
      <c r="I21" s="2">
        <v>84.022387077294681</v>
      </c>
      <c r="J21" s="2">
        <v>193.99900000000005</v>
      </c>
      <c r="K21" s="2">
        <v>1.9305310386473427</v>
      </c>
      <c r="L21" s="2">
        <v>15.48</v>
      </c>
      <c r="M21" s="33">
        <v>41971</v>
      </c>
      <c r="N21" s="2">
        <v>67.176000000000002</v>
      </c>
      <c r="O21" s="5">
        <v>16</v>
      </c>
      <c r="P21" s="2">
        <v>12.096</v>
      </c>
      <c r="Q21" s="33">
        <v>41961</v>
      </c>
      <c r="R21" s="2">
        <v>10.176811564009663</v>
      </c>
      <c r="S21" s="2">
        <v>28.596002153828294</v>
      </c>
    </row>
    <row r="22" spans="1:19" ht="13.5" thickBot="1" x14ac:dyDescent="0.25">
      <c r="A22" s="24" t="s">
        <v>11</v>
      </c>
      <c r="B22" s="25">
        <v>0.72280645161290336</v>
      </c>
      <c r="C22" s="25">
        <v>11.660838709677417</v>
      </c>
      <c r="D22" s="25">
        <v>6.2324233870967749</v>
      </c>
      <c r="E22" s="25">
        <v>16.7</v>
      </c>
      <c r="F22" s="34">
        <v>41994</v>
      </c>
      <c r="G22" s="25">
        <v>-5.0090000000000003</v>
      </c>
      <c r="H22" s="34">
        <v>41985</v>
      </c>
      <c r="I22" s="25">
        <v>80.804872311827964</v>
      </c>
      <c r="J22" s="25">
        <v>185.602</v>
      </c>
      <c r="K22" s="25">
        <v>1.8440806451612903</v>
      </c>
      <c r="L22" s="25">
        <v>15.88</v>
      </c>
      <c r="M22" s="34">
        <v>41994</v>
      </c>
      <c r="N22" s="25">
        <v>3.6720000000000006</v>
      </c>
      <c r="O22" s="26">
        <v>11</v>
      </c>
      <c r="P22" s="25">
        <v>1.296</v>
      </c>
      <c r="Q22" s="34">
        <v>42004</v>
      </c>
      <c r="R22" s="25">
        <v>6.7153151881720419</v>
      </c>
      <c r="S22" s="25">
        <v>25.334522192740845</v>
      </c>
    </row>
    <row r="23" spans="1:19" ht="13.5" thickTop="1" x14ac:dyDescent="0.2">
      <c r="A23" s="15" t="s">
        <v>23</v>
      </c>
      <c r="B23" s="2">
        <v>7.3304396150043267</v>
      </c>
      <c r="C23" s="2">
        <v>20.439453964281299</v>
      </c>
      <c r="D23" s="2">
        <v>13.711299793273724</v>
      </c>
      <c r="E23" s="2">
        <v>40.19</v>
      </c>
      <c r="F23" s="33">
        <v>41131</v>
      </c>
      <c r="G23" s="2">
        <v>-8.56</v>
      </c>
      <c r="H23" s="33">
        <v>40961</v>
      </c>
      <c r="I23" s="2">
        <v>67.160881516035218</v>
      </c>
      <c r="J23" s="2">
        <v>5781.8949999999995</v>
      </c>
      <c r="K23" s="2">
        <v>2.393079900725041</v>
      </c>
      <c r="L23" s="2">
        <v>19.600000000000001</v>
      </c>
      <c r="M23" s="33">
        <v>40977</v>
      </c>
      <c r="N23" s="2">
        <v>391.7</v>
      </c>
      <c r="O23" s="5">
        <v>102</v>
      </c>
      <c r="P23" s="2">
        <v>33.299999999999997</v>
      </c>
      <c r="Q23" s="33">
        <v>41027</v>
      </c>
      <c r="R23" s="2">
        <v>15.483131527848867</v>
      </c>
      <c r="S23" s="2">
        <v>1202.4124206742513</v>
      </c>
    </row>
    <row r="26" spans="1:19" x14ac:dyDescent="0.2">
      <c r="A26" s="20" t="s">
        <v>33</v>
      </c>
      <c r="B26" s="20"/>
      <c r="C26" s="20"/>
      <c r="D26" s="14"/>
      <c r="E26" s="14"/>
      <c r="F26" s="14"/>
      <c r="G26" s="14"/>
      <c r="H26" s="14"/>
      <c r="I26" s="14"/>
      <c r="J26" s="14"/>
    </row>
    <row r="27" spans="1:19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</row>
    <row r="28" spans="1:19" x14ac:dyDescent="0.2">
      <c r="A28" s="14"/>
      <c r="B28" s="14" t="s">
        <v>24</v>
      </c>
      <c r="C28" s="14"/>
      <c r="D28" s="14"/>
      <c r="F28" s="14">
        <v>-1.1180000000000001</v>
      </c>
      <c r="G28" s="14" t="s">
        <v>25</v>
      </c>
      <c r="H28" s="32">
        <v>41211</v>
      </c>
      <c r="I28" s="21"/>
      <c r="J28" s="14"/>
    </row>
    <row r="29" spans="1:19" x14ac:dyDescent="0.2">
      <c r="A29" s="14"/>
      <c r="B29" s="14" t="s">
        <v>26</v>
      </c>
      <c r="C29" s="14"/>
      <c r="D29" s="14"/>
      <c r="F29" s="14">
        <v>-0.17</v>
      </c>
      <c r="G29" s="14" t="s">
        <v>25</v>
      </c>
      <c r="H29" s="32">
        <v>40993</v>
      </c>
      <c r="I29" s="21"/>
      <c r="J29" s="14"/>
    </row>
    <row r="30" spans="1:19" x14ac:dyDescent="0.2">
      <c r="A30" s="14"/>
      <c r="B30" s="14" t="s">
        <v>27</v>
      </c>
      <c r="C30" s="14"/>
      <c r="D30" s="14"/>
      <c r="F30" s="18">
        <v>217</v>
      </c>
      <c r="G30" s="14" t="s">
        <v>32</v>
      </c>
      <c r="H30" s="14"/>
      <c r="I30" s="14"/>
      <c r="J30" s="14"/>
    </row>
    <row r="31" spans="1:19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</row>
    <row r="32" spans="1:19" x14ac:dyDescent="0.2">
      <c r="A32" s="20" t="s">
        <v>28</v>
      </c>
      <c r="B32" s="20"/>
      <c r="C32" s="20"/>
      <c r="D32" s="20"/>
      <c r="E32" s="20"/>
      <c r="F32" s="20"/>
      <c r="G32" s="20"/>
      <c r="H32" s="20"/>
      <c r="I32" s="14"/>
      <c r="J32" s="14"/>
    </row>
    <row r="33" spans="1:10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</row>
    <row r="34" spans="1:10" x14ac:dyDescent="0.2">
      <c r="A34" s="14"/>
      <c r="B34">
        <v>-1</v>
      </c>
      <c r="C34" t="s">
        <v>30</v>
      </c>
      <c r="D34" s="9">
        <v>0</v>
      </c>
      <c r="E34" t="s">
        <v>25</v>
      </c>
      <c r="F34" s="17">
        <v>23</v>
      </c>
      <c r="G34" s="14" t="s">
        <v>32</v>
      </c>
      <c r="H34" s="14"/>
      <c r="I34" s="14"/>
      <c r="J34" s="14"/>
    </row>
    <row r="35" spans="1:10" x14ac:dyDescent="0.2">
      <c r="A35" s="14"/>
      <c r="B35">
        <v>-2.5</v>
      </c>
      <c r="C35" t="s">
        <v>31</v>
      </c>
      <c r="D35" s="9">
        <v>-1</v>
      </c>
      <c r="E35" t="s">
        <v>25</v>
      </c>
      <c r="F35" s="17">
        <v>13</v>
      </c>
      <c r="G35" s="14" t="s">
        <v>32</v>
      </c>
      <c r="H35" s="14"/>
      <c r="I35" s="14"/>
      <c r="J35" s="14"/>
    </row>
    <row r="36" spans="1:10" x14ac:dyDescent="0.2">
      <c r="A36" s="14"/>
      <c r="B36" s="8">
        <v>-5</v>
      </c>
      <c r="C36" s="8" t="s">
        <v>31</v>
      </c>
      <c r="D36" s="11">
        <v>-2.5</v>
      </c>
      <c r="E36" s="10" t="s">
        <v>25</v>
      </c>
      <c r="F36" s="17">
        <v>16</v>
      </c>
      <c r="G36" s="14" t="s">
        <v>32</v>
      </c>
      <c r="H36" s="14"/>
      <c r="I36" s="14"/>
      <c r="J36" s="14"/>
    </row>
    <row r="37" spans="1:10" x14ac:dyDescent="0.2">
      <c r="A37" s="14"/>
      <c r="C37" s="8" t="s">
        <v>46</v>
      </c>
      <c r="D37" s="9">
        <v>-5</v>
      </c>
      <c r="E37" t="s">
        <v>25</v>
      </c>
      <c r="F37" s="17">
        <v>7</v>
      </c>
      <c r="G37" s="14" t="s">
        <v>32</v>
      </c>
      <c r="H37" s="14"/>
      <c r="I37" s="14"/>
      <c r="J37" s="14"/>
    </row>
  </sheetData>
  <phoneticPr fontId="8" type="noConversion"/>
  <pageMargins left="0.75" right="0.75" top="1" bottom="1" header="0" footer="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="85" workbookViewId="0">
      <selection activeCell="R11" sqref="R11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15" t="s">
        <v>64</v>
      </c>
    </row>
    <row r="2" spans="1:19" x14ac:dyDescent="0.2">
      <c r="B2" s="15" t="s">
        <v>44</v>
      </c>
    </row>
    <row r="3" spans="1:19" x14ac:dyDescent="0.2">
      <c r="B3" s="1" t="s">
        <v>45</v>
      </c>
    </row>
    <row r="4" spans="1:19" x14ac:dyDescent="0.2">
      <c r="B4" s="14"/>
    </row>
    <row r="5" spans="1:19" x14ac:dyDescent="0.2">
      <c r="B5" s="14"/>
    </row>
    <row r="6" spans="1:19" x14ac:dyDescent="0.2">
      <c r="B6" s="15" t="s">
        <v>47</v>
      </c>
    </row>
    <row r="7" spans="1:19" x14ac:dyDescent="0.2">
      <c r="B7" s="15" t="s">
        <v>57</v>
      </c>
    </row>
    <row r="9" spans="1:19" x14ac:dyDescent="0.2">
      <c r="A9" s="14"/>
      <c r="B9" s="13" t="s">
        <v>35</v>
      </c>
      <c r="C9" s="13" t="s">
        <v>36</v>
      </c>
      <c r="D9" s="13" t="s">
        <v>37</v>
      </c>
      <c r="E9" s="13" t="s">
        <v>12</v>
      </c>
      <c r="F9" s="13" t="s">
        <v>13</v>
      </c>
      <c r="G9" s="13" t="s">
        <v>14</v>
      </c>
      <c r="H9" s="13" t="s">
        <v>13</v>
      </c>
      <c r="I9" s="13" t="s">
        <v>15</v>
      </c>
      <c r="J9" s="13" t="s">
        <v>16</v>
      </c>
      <c r="K9" s="13" t="s">
        <v>17</v>
      </c>
      <c r="L9" s="13" t="s">
        <v>38</v>
      </c>
      <c r="M9" s="13" t="s">
        <v>13</v>
      </c>
      <c r="N9" s="13" t="s">
        <v>18</v>
      </c>
      <c r="O9" s="13" t="s">
        <v>39</v>
      </c>
      <c r="P9" s="13" t="s">
        <v>19</v>
      </c>
      <c r="Q9" s="13" t="s">
        <v>13</v>
      </c>
      <c r="R9" s="13" t="s">
        <v>65</v>
      </c>
      <c r="S9" s="13" t="s">
        <v>42</v>
      </c>
    </row>
    <row r="10" spans="1:19" x14ac:dyDescent="0.2">
      <c r="A10" s="23"/>
      <c r="B10" s="22" t="s">
        <v>25</v>
      </c>
      <c r="C10" s="22" t="s">
        <v>25</v>
      </c>
      <c r="D10" s="22" t="s">
        <v>25</v>
      </c>
      <c r="E10" s="22" t="s">
        <v>25</v>
      </c>
      <c r="F10" s="22"/>
      <c r="G10" s="22" t="s">
        <v>25</v>
      </c>
      <c r="H10" s="22"/>
      <c r="I10" s="22" t="s">
        <v>40</v>
      </c>
      <c r="J10" s="22" t="s">
        <v>21</v>
      </c>
      <c r="K10" s="22" t="s">
        <v>22</v>
      </c>
      <c r="L10" s="22" t="s">
        <v>22</v>
      </c>
      <c r="M10" s="22"/>
      <c r="N10" s="22" t="s">
        <v>41</v>
      </c>
      <c r="O10" s="22"/>
      <c r="P10" s="22" t="s">
        <v>41</v>
      </c>
      <c r="Q10" s="22"/>
      <c r="R10" s="22" t="s">
        <v>25</v>
      </c>
      <c r="S10" s="22" t="s">
        <v>41</v>
      </c>
    </row>
    <row r="11" spans="1:19" x14ac:dyDescent="0.2">
      <c r="A11" s="15" t="s">
        <v>0</v>
      </c>
      <c r="B11" s="2">
        <v>0.55425806451612913</v>
      </c>
      <c r="C11" s="2">
        <v>12.263225806451613</v>
      </c>
      <c r="D11" s="2">
        <v>6.17073185483871</v>
      </c>
      <c r="E11" s="2">
        <v>19.18</v>
      </c>
      <c r="F11" s="33">
        <v>42009</v>
      </c>
      <c r="G11" s="2">
        <v>-4.4020000000000001</v>
      </c>
      <c r="H11" s="33">
        <v>42013</v>
      </c>
      <c r="I11" s="2">
        <v>78.440349462365589</v>
      </c>
      <c r="J11" s="2">
        <v>219.191</v>
      </c>
      <c r="K11" s="2">
        <v>2.1426686827956991</v>
      </c>
      <c r="L11" s="2">
        <v>17.739999999999998</v>
      </c>
      <c r="M11" s="33">
        <v>42028</v>
      </c>
      <c r="N11" s="2">
        <v>38.880000000000003</v>
      </c>
      <c r="O11" s="5">
        <v>19</v>
      </c>
      <c r="P11" s="2">
        <v>8.8559999999999999</v>
      </c>
      <c r="Q11" s="33">
        <v>42031</v>
      </c>
      <c r="R11" s="2">
        <v>6.1865013440860226</v>
      </c>
      <c r="S11" s="2">
        <v>31.546273027108803</v>
      </c>
    </row>
    <row r="12" spans="1:19" x14ac:dyDescent="0.2">
      <c r="A12" s="15" t="s">
        <v>1</v>
      </c>
      <c r="B12" s="2">
        <v>1.8428571428571427</v>
      </c>
      <c r="C12" s="2">
        <v>10.160142857142857</v>
      </c>
      <c r="D12" s="2">
        <v>5.8895215773809531</v>
      </c>
      <c r="E12" s="2">
        <v>15.03</v>
      </c>
      <c r="F12" s="33">
        <v>41691</v>
      </c>
      <c r="G12" s="2">
        <v>-2.258</v>
      </c>
      <c r="H12" s="33">
        <v>41686</v>
      </c>
      <c r="I12" s="2">
        <v>79.096383928571413</v>
      </c>
      <c r="J12" s="2">
        <v>242.47300000000004</v>
      </c>
      <c r="K12" s="2">
        <v>3.1543712797619046</v>
      </c>
      <c r="L12" s="2">
        <v>18.23</v>
      </c>
      <c r="M12" s="33">
        <v>41672</v>
      </c>
      <c r="N12" s="2">
        <v>56.376000000000012</v>
      </c>
      <c r="O12" s="5">
        <v>19</v>
      </c>
      <c r="P12" s="2">
        <v>13.607999999999997</v>
      </c>
      <c r="Q12" s="33">
        <v>41682</v>
      </c>
      <c r="R12" s="2">
        <v>6.7076815476190479</v>
      </c>
      <c r="S12" s="2">
        <v>37.154260377950088</v>
      </c>
    </row>
    <row r="13" spans="1:19" x14ac:dyDescent="0.2">
      <c r="A13" s="15" t="s">
        <v>2</v>
      </c>
      <c r="B13" s="2">
        <v>3.9367741935483878</v>
      </c>
      <c r="C13" s="2">
        <v>14.593096774193548</v>
      </c>
      <c r="D13" s="2">
        <v>9.2987836021505395</v>
      </c>
      <c r="E13" s="2">
        <v>18.98</v>
      </c>
      <c r="F13" s="33">
        <v>41721</v>
      </c>
      <c r="G13" s="2">
        <v>-1.3819999999999999</v>
      </c>
      <c r="H13" s="33">
        <v>41701</v>
      </c>
      <c r="I13" s="2">
        <v>75.517627688172055</v>
      </c>
      <c r="J13" s="2">
        <v>376.97800000000001</v>
      </c>
      <c r="K13" s="2">
        <v>2.7208844086021502</v>
      </c>
      <c r="L13" s="2">
        <v>22.15</v>
      </c>
      <c r="M13" s="33">
        <v>41711</v>
      </c>
      <c r="N13" s="2">
        <v>67.608000000000004</v>
      </c>
      <c r="O13" s="5">
        <v>18</v>
      </c>
      <c r="P13" s="2">
        <v>10.367999999999999</v>
      </c>
      <c r="Q13" s="33">
        <v>41724</v>
      </c>
      <c r="R13" s="2">
        <v>9.3624926075268835</v>
      </c>
      <c r="S13" s="2">
        <v>66.368766275747376</v>
      </c>
    </row>
    <row r="14" spans="1:19" x14ac:dyDescent="0.2">
      <c r="A14" s="15" t="s">
        <v>3</v>
      </c>
      <c r="B14" s="2">
        <v>5.284466666666666</v>
      </c>
      <c r="C14" s="2">
        <v>17.720333333333333</v>
      </c>
      <c r="D14" s="2">
        <v>11.51445625</v>
      </c>
      <c r="E14" s="2">
        <v>28.38</v>
      </c>
      <c r="F14" s="33">
        <v>41746</v>
      </c>
      <c r="G14" s="2">
        <v>1.4330000000000001</v>
      </c>
      <c r="H14" s="33">
        <v>41750</v>
      </c>
      <c r="I14" s="2">
        <v>68.662729166666665</v>
      </c>
      <c r="J14" s="2">
        <v>532.26299999999992</v>
      </c>
      <c r="K14" s="2">
        <v>2.5355361111111114</v>
      </c>
      <c r="L14" s="2">
        <v>14.9</v>
      </c>
      <c r="M14" s="33">
        <v>41735</v>
      </c>
      <c r="N14" s="2">
        <v>64.8</v>
      </c>
      <c r="O14" s="5">
        <v>14</v>
      </c>
      <c r="P14" s="2">
        <v>16.847999999999999</v>
      </c>
      <c r="Q14" s="33">
        <v>41758</v>
      </c>
      <c r="R14" s="2">
        <v>12.138187500000004</v>
      </c>
      <c r="S14" s="2">
        <v>97.288196503348829</v>
      </c>
    </row>
    <row r="15" spans="1:19" x14ac:dyDescent="0.2">
      <c r="A15" s="15" t="s">
        <v>4</v>
      </c>
      <c r="B15" s="2">
        <v>6.5950967741935482</v>
      </c>
      <c r="C15" s="2">
        <v>17.717419354838711</v>
      </c>
      <c r="D15" s="2">
        <v>12.155340053763441</v>
      </c>
      <c r="E15" s="2">
        <v>24.31</v>
      </c>
      <c r="F15" s="33">
        <v>41765</v>
      </c>
      <c r="G15" s="2">
        <v>8.7999999999999995E-2</v>
      </c>
      <c r="H15" s="33">
        <v>41785</v>
      </c>
      <c r="I15" s="2">
        <v>72.253501344086018</v>
      </c>
      <c r="J15" s="2">
        <v>601.52800000000002</v>
      </c>
      <c r="K15" s="2">
        <v>2.9041444892473112</v>
      </c>
      <c r="L15" s="2">
        <v>16.46</v>
      </c>
      <c r="M15" s="33">
        <v>41790</v>
      </c>
      <c r="N15" s="2">
        <v>55.728000000000009</v>
      </c>
      <c r="O15" s="5">
        <v>16</v>
      </c>
      <c r="P15" s="2">
        <v>14.904000000000002</v>
      </c>
      <c r="Q15" s="33">
        <v>41776</v>
      </c>
      <c r="R15" s="2">
        <v>14.490349462365595</v>
      </c>
      <c r="S15" s="2">
        <v>107.06106783754548</v>
      </c>
    </row>
    <row r="16" spans="1:19" x14ac:dyDescent="0.2">
      <c r="A16" s="15" t="s">
        <v>5</v>
      </c>
      <c r="B16" s="2">
        <v>11.584333333333337</v>
      </c>
      <c r="C16" s="2">
        <v>24.23833333333333</v>
      </c>
      <c r="D16" s="2">
        <v>17.688041666666663</v>
      </c>
      <c r="E16" s="2">
        <v>33</v>
      </c>
      <c r="F16" s="33">
        <v>41806</v>
      </c>
      <c r="G16" s="2">
        <v>8.6</v>
      </c>
      <c r="H16" s="33">
        <v>41812</v>
      </c>
      <c r="I16" s="2">
        <v>66.356631944444445</v>
      </c>
      <c r="J16" s="2">
        <v>725.25900000000001</v>
      </c>
      <c r="K16" s="2">
        <v>3.0279548611111111</v>
      </c>
      <c r="L16" s="2">
        <v>15.78</v>
      </c>
      <c r="M16" s="33">
        <v>41808</v>
      </c>
      <c r="N16" s="2">
        <v>78.626000000000005</v>
      </c>
      <c r="O16" s="5">
        <v>9</v>
      </c>
      <c r="P16" s="2">
        <v>33.698000000000008</v>
      </c>
      <c r="Q16" s="33">
        <v>41798</v>
      </c>
      <c r="R16" s="2">
        <v>18.878486111111108</v>
      </c>
      <c r="S16" s="2">
        <v>152.40979273383033</v>
      </c>
    </row>
    <row r="17" spans="1:19" x14ac:dyDescent="0.2">
      <c r="A17" s="15" t="s">
        <v>6</v>
      </c>
      <c r="B17" s="2">
        <v>15.566129032258065</v>
      </c>
      <c r="C17" s="2">
        <v>32.211612903225813</v>
      </c>
      <c r="D17" s="2">
        <v>23.784852150537631</v>
      </c>
      <c r="E17" s="2">
        <v>36.590000000000003</v>
      </c>
      <c r="F17" s="33">
        <v>41845</v>
      </c>
      <c r="G17" s="2">
        <v>10.67</v>
      </c>
      <c r="H17" s="33">
        <v>41849</v>
      </c>
      <c r="I17" s="2">
        <v>62.230698924731172</v>
      </c>
      <c r="J17" s="2">
        <v>751.83699999999999</v>
      </c>
      <c r="K17" s="2">
        <v>1.6106888440860216</v>
      </c>
      <c r="L17" s="2">
        <v>17.54</v>
      </c>
      <c r="M17" s="33">
        <v>41836</v>
      </c>
      <c r="N17" s="2">
        <v>17.496000000000002</v>
      </c>
      <c r="O17" s="5">
        <v>10</v>
      </c>
      <c r="P17" s="2">
        <v>4.1040000000000001</v>
      </c>
      <c r="Q17" s="33">
        <v>41831</v>
      </c>
      <c r="R17" s="2">
        <v>25.443998655913976</v>
      </c>
      <c r="S17" s="2">
        <v>173.14662118274032</v>
      </c>
    </row>
    <row r="18" spans="1:19" x14ac:dyDescent="0.2">
      <c r="A18" s="15" t="s">
        <v>7</v>
      </c>
      <c r="B18" s="2">
        <v>14.810322580645161</v>
      </c>
      <c r="C18" s="2">
        <v>29.729677419354836</v>
      </c>
      <c r="D18" s="2">
        <v>21.732788978494629</v>
      </c>
      <c r="E18" s="2">
        <v>36.94</v>
      </c>
      <c r="F18" s="33">
        <v>41852</v>
      </c>
      <c r="G18" s="2">
        <v>10.67</v>
      </c>
      <c r="H18" s="33">
        <v>41882</v>
      </c>
      <c r="I18" s="2">
        <v>64.030087365591399</v>
      </c>
      <c r="J18" s="2">
        <v>706.71700000000021</v>
      </c>
      <c r="K18" s="2">
        <v>1.8757856182795694</v>
      </c>
      <c r="L18" s="2">
        <v>12.15</v>
      </c>
      <c r="M18" s="33">
        <v>41867</v>
      </c>
      <c r="N18" s="2">
        <v>20.088000000000001</v>
      </c>
      <c r="O18" s="5">
        <v>3</v>
      </c>
      <c r="P18" s="2">
        <v>7.9920000000000009</v>
      </c>
      <c r="Q18" s="33">
        <v>41858</v>
      </c>
      <c r="R18" s="2">
        <v>25.105362903225803</v>
      </c>
      <c r="S18" s="2">
        <v>155.43177043281682</v>
      </c>
    </row>
    <row r="19" spans="1:19" x14ac:dyDescent="0.2">
      <c r="A19" s="15" t="s">
        <v>8</v>
      </c>
      <c r="B19" s="2">
        <v>11.180133333333334</v>
      </c>
      <c r="C19" s="2">
        <v>26.97033333333334</v>
      </c>
      <c r="D19" s="2">
        <v>18.903585084541064</v>
      </c>
      <c r="E19" s="2">
        <v>31.46</v>
      </c>
      <c r="F19" s="33">
        <v>41908</v>
      </c>
      <c r="G19" s="2">
        <v>6.1870000000000003</v>
      </c>
      <c r="H19" s="33">
        <v>41891</v>
      </c>
      <c r="I19" s="2">
        <v>68.244997886473442</v>
      </c>
      <c r="J19" s="2">
        <v>534.89499999999998</v>
      </c>
      <c r="K19" s="2">
        <v>1.1848769927536233</v>
      </c>
      <c r="L19" s="2">
        <v>11.56</v>
      </c>
      <c r="M19" s="33">
        <v>41910</v>
      </c>
      <c r="N19" s="2">
        <v>10.367999999999999</v>
      </c>
      <c r="O19" s="5">
        <v>5</v>
      </c>
      <c r="P19" s="2">
        <v>5.6160000000000005</v>
      </c>
      <c r="Q19" s="33">
        <v>41889</v>
      </c>
      <c r="R19" s="2">
        <v>22.237536533816417</v>
      </c>
      <c r="S19" s="2">
        <v>99.747135463920117</v>
      </c>
    </row>
    <row r="20" spans="1:19" x14ac:dyDescent="0.2">
      <c r="A20" s="15" t="s">
        <v>9</v>
      </c>
      <c r="B20" s="2">
        <v>10.0741935483871</v>
      </c>
      <c r="C20" s="2">
        <v>22.203225806451613</v>
      </c>
      <c r="D20" s="2">
        <v>15.840670698924729</v>
      </c>
      <c r="E20" s="2">
        <v>29.64</v>
      </c>
      <c r="F20" s="33">
        <v>41914</v>
      </c>
      <c r="G20" s="2">
        <v>-0.115</v>
      </c>
      <c r="H20" s="33">
        <v>41943</v>
      </c>
      <c r="I20" s="2">
        <v>72.932399193548392</v>
      </c>
      <c r="J20" s="2">
        <v>351.92600000000004</v>
      </c>
      <c r="K20" s="2">
        <v>1.5151693548387095</v>
      </c>
      <c r="L20" s="2">
        <v>11.86</v>
      </c>
      <c r="M20" s="33">
        <v>41936</v>
      </c>
      <c r="N20" s="2">
        <v>54.43</v>
      </c>
      <c r="O20" s="5">
        <v>10</v>
      </c>
      <c r="P20" s="2">
        <v>44.926000000000016</v>
      </c>
      <c r="Q20" s="33">
        <v>41916</v>
      </c>
      <c r="R20" s="2">
        <v>17.3613373655914</v>
      </c>
      <c r="S20" s="2">
        <v>65.03720092691718</v>
      </c>
    </row>
    <row r="21" spans="1:19" x14ac:dyDescent="0.2">
      <c r="A21" s="15" t="s">
        <v>10</v>
      </c>
      <c r="B21" s="2">
        <v>4.4727333333333323</v>
      </c>
      <c r="C21" s="2">
        <v>13.442900000000007</v>
      </c>
      <c r="D21" s="2">
        <v>8.9988326388888868</v>
      </c>
      <c r="E21" s="2">
        <v>22.71</v>
      </c>
      <c r="F21" s="33">
        <v>41948</v>
      </c>
      <c r="G21" s="2">
        <v>-7.83</v>
      </c>
      <c r="H21" s="33">
        <v>41971</v>
      </c>
      <c r="I21" s="2">
        <v>74.089131944444446</v>
      </c>
      <c r="J21" s="2">
        <v>201.96100000000004</v>
      </c>
      <c r="K21" s="2">
        <v>3.7634537747540477</v>
      </c>
      <c r="L21" s="2">
        <v>20.190000000000001</v>
      </c>
      <c r="M21" s="33">
        <v>41969</v>
      </c>
      <c r="N21" s="2">
        <v>30.024000000000004</v>
      </c>
      <c r="O21" s="5">
        <v>12</v>
      </c>
      <c r="P21" s="2">
        <v>7.7760000000000025</v>
      </c>
      <c r="Q21" s="33">
        <v>41960</v>
      </c>
      <c r="R21" s="2">
        <v>10.495301388888889</v>
      </c>
      <c r="S21" s="2">
        <v>39.788159978780371</v>
      </c>
    </row>
    <row r="22" spans="1:19" ht="13.5" thickBot="1" x14ac:dyDescent="0.25">
      <c r="A22" s="24" t="s">
        <v>11</v>
      </c>
      <c r="B22" s="25">
        <v>-1.4745483870967744</v>
      </c>
      <c r="C22" s="25">
        <v>9.5025483870967733</v>
      </c>
      <c r="D22" s="25">
        <v>4.0145591397849456</v>
      </c>
      <c r="E22" s="25">
        <v>15.36</v>
      </c>
      <c r="F22" s="34">
        <v>41977</v>
      </c>
      <c r="G22" s="25">
        <v>-6.492</v>
      </c>
      <c r="H22" s="34">
        <v>41995</v>
      </c>
      <c r="I22" s="25">
        <v>80.837204301075275</v>
      </c>
      <c r="J22" s="25">
        <v>172.535</v>
      </c>
      <c r="K22" s="25">
        <v>2.0549489247311823</v>
      </c>
      <c r="L22" s="25">
        <v>15.29</v>
      </c>
      <c r="M22" s="34">
        <v>41974</v>
      </c>
      <c r="N22" s="25">
        <v>5.8319999999999999</v>
      </c>
      <c r="O22" s="26">
        <v>14</v>
      </c>
      <c r="P22" s="25">
        <v>1.296</v>
      </c>
      <c r="Q22" s="34">
        <v>41992</v>
      </c>
      <c r="R22" s="25">
        <v>5.6883407258064533</v>
      </c>
      <c r="S22" s="25">
        <v>25.768507822035986</v>
      </c>
    </row>
    <row r="23" spans="1:19" ht="13.5" thickTop="1" x14ac:dyDescent="0.2">
      <c r="A23" s="15" t="s">
        <v>23</v>
      </c>
      <c r="B23" s="2">
        <v>7.0355624679979529</v>
      </c>
      <c r="C23" s="2">
        <v>19.22940410906298</v>
      </c>
      <c r="D23" s="2">
        <v>12.99934697466435</v>
      </c>
      <c r="E23" s="2">
        <v>36.94</v>
      </c>
      <c r="F23" s="33">
        <v>41487</v>
      </c>
      <c r="G23" s="2">
        <v>-7.83</v>
      </c>
      <c r="H23" s="33">
        <v>41606</v>
      </c>
      <c r="I23" s="2">
        <v>71.890978595847528</v>
      </c>
      <c r="J23" s="2">
        <v>5417.5630000000001</v>
      </c>
      <c r="K23" s="2">
        <v>2.3742069451727033</v>
      </c>
      <c r="L23" s="2">
        <v>22.15</v>
      </c>
      <c r="M23" s="33">
        <v>41346</v>
      </c>
      <c r="N23" s="2">
        <v>500.25600000000003</v>
      </c>
      <c r="O23" s="5">
        <v>149</v>
      </c>
      <c r="P23" s="2">
        <v>44.926000000000016</v>
      </c>
      <c r="Q23" s="33">
        <v>41551</v>
      </c>
      <c r="R23" s="2">
        <v>14.507964678829298</v>
      </c>
      <c r="S23" s="2">
        <v>1050.7477525627419</v>
      </c>
    </row>
    <row r="26" spans="1:19" x14ac:dyDescent="0.2">
      <c r="A26" s="20" t="s">
        <v>33</v>
      </c>
      <c r="B26" s="20"/>
      <c r="C26" s="20"/>
      <c r="D26" s="14"/>
      <c r="E26" s="14"/>
      <c r="F26" s="14"/>
      <c r="G26" s="14"/>
      <c r="H26" s="14"/>
      <c r="I26" s="14"/>
      <c r="J26" s="14"/>
    </row>
    <row r="27" spans="1:19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</row>
    <row r="28" spans="1:19" x14ac:dyDescent="0.2">
      <c r="A28" s="14"/>
      <c r="B28" s="14" t="s">
        <v>24</v>
      </c>
      <c r="C28" s="14"/>
      <c r="D28" s="14"/>
      <c r="F28" s="14">
        <v>-0.115</v>
      </c>
      <c r="G28" s="14" t="s">
        <v>25</v>
      </c>
      <c r="H28" s="32">
        <v>41578</v>
      </c>
      <c r="I28" s="21"/>
      <c r="J28" s="14"/>
    </row>
    <row r="29" spans="1:19" x14ac:dyDescent="0.2">
      <c r="A29" s="14"/>
      <c r="B29" s="14" t="s">
        <v>26</v>
      </c>
      <c r="C29" s="14"/>
      <c r="D29" s="14"/>
      <c r="F29" s="14">
        <v>-1.113</v>
      </c>
      <c r="G29" s="14" t="s">
        <v>25</v>
      </c>
      <c r="H29" s="32">
        <v>41354</v>
      </c>
      <c r="I29" s="21"/>
      <c r="J29" s="14"/>
    </row>
    <row r="30" spans="1:19" x14ac:dyDescent="0.2">
      <c r="A30" s="14"/>
      <c r="B30" s="14" t="s">
        <v>27</v>
      </c>
      <c r="C30" s="14"/>
      <c r="D30" s="14"/>
      <c r="F30" s="18">
        <v>223</v>
      </c>
      <c r="G30" s="14" t="s">
        <v>32</v>
      </c>
      <c r="H30" s="14"/>
      <c r="I30" s="14"/>
      <c r="J30" s="14"/>
    </row>
    <row r="31" spans="1:19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</row>
    <row r="32" spans="1:19" x14ac:dyDescent="0.2">
      <c r="A32" s="20" t="s">
        <v>28</v>
      </c>
      <c r="B32" s="20"/>
      <c r="C32" s="20"/>
      <c r="D32" s="20"/>
      <c r="E32" s="20"/>
      <c r="F32" s="20"/>
      <c r="G32" s="20"/>
      <c r="H32" s="20"/>
      <c r="I32" s="14"/>
      <c r="J32" s="14"/>
    </row>
    <row r="33" spans="1:10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</row>
    <row r="34" spans="1:10" x14ac:dyDescent="0.2">
      <c r="A34" s="14"/>
      <c r="B34">
        <v>-1</v>
      </c>
      <c r="C34" t="s">
        <v>30</v>
      </c>
      <c r="D34" s="9">
        <v>0</v>
      </c>
      <c r="E34" t="s">
        <v>25</v>
      </c>
      <c r="F34" s="17">
        <v>18</v>
      </c>
      <c r="G34" s="14" t="s">
        <v>32</v>
      </c>
      <c r="H34" s="14"/>
      <c r="I34" s="14"/>
      <c r="J34" s="14"/>
    </row>
    <row r="35" spans="1:10" x14ac:dyDescent="0.2">
      <c r="A35" s="14"/>
      <c r="B35">
        <v>-2.5</v>
      </c>
      <c r="C35" t="s">
        <v>31</v>
      </c>
      <c r="D35" s="9">
        <v>-1</v>
      </c>
      <c r="E35" t="s">
        <v>25</v>
      </c>
      <c r="F35" s="17">
        <v>18</v>
      </c>
      <c r="G35" s="14" t="s">
        <v>32</v>
      </c>
      <c r="H35" s="14"/>
      <c r="I35" s="14"/>
      <c r="J35" s="14"/>
    </row>
    <row r="36" spans="1:10" x14ac:dyDescent="0.2">
      <c r="A36" s="14"/>
      <c r="B36" s="8">
        <v>-5</v>
      </c>
      <c r="C36" s="8" t="s">
        <v>31</v>
      </c>
      <c r="D36" s="11">
        <v>-2.5</v>
      </c>
      <c r="E36" s="10" t="s">
        <v>25</v>
      </c>
      <c r="F36" s="17">
        <v>13</v>
      </c>
      <c r="G36" s="14" t="s">
        <v>32</v>
      </c>
      <c r="H36" s="14"/>
      <c r="I36" s="14"/>
      <c r="J36" s="14"/>
    </row>
    <row r="37" spans="1:10" x14ac:dyDescent="0.2">
      <c r="A37" s="14"/>
      <c r="C37" s="8" t="s">
        <v>46</v>
      </c>
      <c r="D37" s="9">
        <v>-5</v>
      </c>
      <c r="E37" t="s">
        <v>25</v>
      </c>
      <c r="F37" s="17">
        <v>6</v>
      </c>
      <c r="G37" s="14" t="s">
        <v>32</v>
      </c>
      <c r="H37" s="14"/>
      <c r="I37" s="14"/>
      <c r="J37" s="14"/>
    </row>
  </sheetData>
  <phoneticPr fontId="0" type="noConversion"/>
  <pageMargins left="0.75" right="0.75" top="1" bottom="1" header="0" footer="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S11" sqref="S11"/>
    </sheetView>
  </sheetViews>
  <sheetFormatPr baseColWidth="10" defaultRowHeight="12.75" x14ac:dyDescent="0.2"/>
  <cols>
    <col min="1" max="1" width="11.42578125" style="14"/>
    <col min="2" max="2" width="6.140625" style="14" customWidth="1"/>
    <col min="3" max="4" width="7.5703125" style="14" bestFit="1" customWidth="1"/>
    <col min="5" max="5" width="6.42578125" style="14" bestFit="1" customWidth="1"/>
    <col min="6" max="6" width="7.5703125" style="14" customWidth="1"/>
    <col min="7" max="7" width="5.7109375" style="14" customWidth="1"/>
    <col min="8" max="8" width="7.5703125" style="14" customWidth="1"/>
    <col min="9" max="9" width="7.5703125" style="14" bestFit="1" customWidth="1"/>
    <col min="10" max="11" width="7.5703125" style="14" customWidth="1"/>
    <col min="12" max="12" width="8.140625" style="14" bestFit="1" customWidth="1"/>
    <col min="13" max="13" width="7.5703125" style="14" bestFit="1" customWidth="1"/>
    <col min="14" max="14" width="5.5703125" style="14" bestFit="1" customWidth="1"/>
    <col min="15" max="15" width="7.7109375" style="14" bestFit="1" customWidth="1"/>
    <col min="16" max="16" width="5.42578125" style="14" bestFit="1" customWidth="1"/>
    <col min="17" max="17" width="7.5703125" style="14" bestFit="1" customWidth="1"/>
    <col min="18" max="18" width="7.5703125" style="14" customWidth="1"/>
    <col min="19" max="19" width="6.5703125" style="14" customWidth="1"/>
    <col min="20" max="16384" width="11.42578125" style="14"/>
  </cols>
  <sheetData>
    <row r="1" spans="1:19" x14ac:dyDescent="0.2">
      <c r="B1" s="15" t="s">
        <v>69</v>
      </c>
    </row>
    <row r="2" spans="1:19" x14ac:dyDescent="0.2">
      <c r="B2" s="15" t="s">
        <v>44</v>
      </c>
    </row>
    <row r="3" spans="1:19" x14ac:dyDescent="0.2">
      <c r="B3" s="15" t="s">
        <v>45</v>
      </c>
    </row>
    <row r="6" spans="1:19" x14ac:dyDescent="0.2">
      <c r="B6" s="15" t="s">
        <v>47</v>
      </c>
    </row>
    <row r="7" spans="1:19" x14ac:dyDescent="0.2">
      <c r="B7" s="15" t="s">
        <v>57</v>
      </c>
    </row>
    <row r="9" spans="1:19" x14ac:dyDescent="0.2">
      <c r="B9" s="13" t="s">
        <v>35</v>
      </c>
      <c r="C9" s="13" t="s">
        <v>36</v>
      </c>
      <c r="D9" s="13" t="s">
        <v>37</v>
      </c>
      <c r="E9" s="13" t="s">
        <v>12</v>
      </c>
      <c r="F9" s="13" t="s">
        <v>13</v>
      </c>
      <c r="G9" s="13" t="s">
        <v>14</v>
      </c>
      <c r="H9" s="13" t="s">
        <v>13</v>
      </c>
      <c r="I9" s="13" t="s">
        <v>15</v>
      </c>
      <c r="J9" s="13" t="s">
        <v>16</v>
      </c>
      <c r="K9" s="13" t="s">
        <v>17</v>
      </c>
      <c r="L9" s="13" t="s">
        <v>38</v>
      </c>
      <c r="M9" s="13" t="s">
        <v>13</v>
      </c>
      <c r="N9" s="13" t="s">
        <v>18</v>
      </c>
      <c r="O9" s="13" t="s">
        <v>39</v>
      </c>
      <c r="P9" s="13" t="s">
        <v>19</v>
      </c>
      <c r="Q9" s="13" t="s">
        <v>13</v>
      </c>
      <c r="R9" s="13" t="s">
        <v>65</v>
      </c>
      <c r="S9" s="13" t="s">
        <v>42</v>
      </c>
    </row>
    <row r="10" spans="1:19" x14ac:dyDescent="0.2">
      <c r="A10" s="23"/>
      <c r="B10" s="22" t="s">
        <v>25</v>
      </c>
      <c r="C10" s="22" t="s">
        <v>25</v>
      </c>
      <c r="D10" s="22" t="s">
        <v>25</v>
      </c>
      <c r="E10" s="22" t="s">
        <v>25</v>
      </c>
      <c r="F10" s="22"/>
      <c r="G10" s="22" t="s">
        <v>25</v>
      </c>
      <c r="H10" s="22"/>
      <c r="I10" s="22" t="s">
        <v>40</v>
      </c>
      <c r="J10" s="22" t="s">
        <v>21</v>
      </c>
      <c r="K10" s="22" t="s">
        <v>22</v>
      </c>
      <c r="L10" s="22" t="s">
        <v>22</v>
      </c>
      <c r="M10" s="22"/>
      <c r="N10" s="22" t="s">
        <v>41</v>
      </c>
      <c r="O10" s="22"/>
      <c r="P10" s="22" t="s">
        <v>41</v>
      </c>
      <c r="Q10" s="22"/>
      <c r="R10" s="22" t="s">
        <v>25</v>
      </c>
      <c r="S10" s="22" t="s">
        <v>41</v>
      </c>
    </row>
    <row r="11" spans="1:19" x14ac:dyDescent="0.2">
      <c r="A11" s="15" t="s">
        <v>0</v>
      </c>
      <c r="B11" s="44">
        <v>3.1472258064516136</v>
      </c>
      <c r="C11" s="44">
        <v>12.000290322580648</v>
      </c>
      <c r="D11" s="44">
        <v>7.5141075268817197</v>
      </c>
      <c r="E11" s="44">
        <v>16.760000000000002</v>
      </c>
      <c r="F11" s="45">
        <v>42394</v>
      </c>
      <c r="G11" s="44">
        <v>-2.3929999999999998</v>
      </c>
      <c r="H11" s="45">
        <v>42370</v>
      </c>
      <c r="I11" s="44">
        <v>79.199583333333337</v>
      </c>
      <c r="J11" s="44">
        <v>180.577</v>
      </c>
      <c r="K11" s="44">
        <v>2.3474166666666667</v>
      </c>
      <c r="L11" s="44">
        <v>17.739999999999998</v>
      </c>
      <c r="M11" s="45">
        <v>42373</v>
      </c>
      <c r="N11" s="44">
        <v>23.976000000000003</v>
      </c>
      <c r="O11" s="46">
        <v>17</v>
      </c>
      <c r="P11" s="44">
        <v>8.208000000000002</v>
      </c>
      <c r="Q11" s="45">
        <v>42396</v>
      </c>
      <c r="R11" s="44">
        <v>7.6467741935483859</v>
      </c>
      <c r="S11" s="44">
        <v>36.111946206500804</v>
      </c>
    </row>
    <row r="12" spans="1:19" x14ac:dyDescent="0.2">
      <c r="A12" s="15" t="s">
        <v>1</v>
      </c>
      <c r="B12" s="44">
        <v>0.44574999999999992</v>
      </c>
      <c r="C12" s="44">
        <v>13.478571428571431</v>
      </c>
      <c r="D12" s="44">
        <v>6.9705074404761893</v>
      </c>
      <c r="E12" s="44">
        <v>21.65</v>
      </c>
      <c r="F12" s="45">
        <v>42049</v>
      </c>
      <c r="G12" s="44">
        <v>-4.5369999999999999</v>
      </c>
      <c r="H12" s="45">
        <v>42037</v>
      </c>
      <c r="I12" s="44">
        <v>70.635997023809509</v>
      </c>
      <c r="J12" s="44">
        <v>246.262</v>
      </c>
      <c r="K12" s="44">
        <v>2.4815096726190475</v>
      </c>
      <c r="L12" s="44">
        <v>22.74</v>
      </c>
      <c r="M12" s="45">
        <v>42045</v>
      </c>
      <c r="N12" s="44">
        <v>14.073</v>
      </c>
      <c r="O12" s="46">
        <v>10</v>
      </c>
      <c r="P12" s="44">
        <v>5.4269999999999996</v>
      </c>
      <c r="Q12" s="45">
        <v>42063</v>
      </c>
      <c r="R12" s="44">
        <v>7.1988221726190469</v>
      </c>
      <c r="S12" s="44">
        <v>48.977050496217338</v>
      </c>
    </row>
    <row r="13" spans="1:19" x14ac:dyDescent="0.2">
      <c r="A13" s="15" t="s">
        <v>2</v>
      </c>
      <c r="B13" s="44">
        <v>3.3951290322580649</v>
      </c>
      <c r="C13" s="44">
        <v>16.287645161290325</v>
      </c>
      <c r="D13" s="44">
        <v>9.9024744623655909</v>
      </c>
      <c r="E13" s="44">
        <v>24.17</v>
      </c>
      <c r="F13" s="45">
        <v>42080</v>
      </c>
      <c r="G13" s="44">
        <v>-2.9990000000000001</v>
      </c>
      <c r="H13" s="45">
        <v>42087</v>
      </c>
      <c r="I13" s="44">
        <v>66.171606182795685</v>
      </c>
      <c r="J13" s="44">
        <v>465.33899999999994</v>
      </c>
      <c r="K13" s="44">
        <v>2.9687520161290317</v>
      </c>
      <c r="L13" s="44">
        <v>19.11</v>
      </c>
      <c r="M13" s="45">
        <v>42066</v>
      </c>
      <c r="N13" s="44">
        <v>26.13</v>
      </c>
      <c r="O13" s="46">
        <v>12</v>
      </c>
      <c r="P13" s="44">
        <v>6.6329999999999982</v>
      </c>
      <c r="Q13" s="45">
        <v>42088</v>
      </c>
      <c r="R13" s="44">
        <v>10.293547043010749</v>
      </c>
      <c r="S13" s="44">
        <v>83.489611772548869</v>
      </c>
    </row>
    <row r="14" spans="1:19" x14ac:dyDescent="0.2">
      <c r="A14" s="15" t="s">
        <v>3</v>
      </c>
      <c r="B14" s="44">
        <v>7.9646333333333343</v>
      </c>
      <c r="C14" s="44">
        <v>21.28533333333333</v>
      </c>
      <c r="D14" s="44">
        <v>14.383592361111111</v>
      </c>
      <c r="E14" s="44">
        <v>28.03</v>
      </c>
      <c r="F14" s="45">
        <v>42110</v>
      </c>
      <c r="G14" s="44">
        <v>4.3769999999999998</v>
      </c>
      <c r="H14" s="45">
        <v>42103</v>
      </c>
      <c r="I14" s="44">
        <v>65.854284722222232</v>
      </c>
      <c r="J14" s="44">
        <v>551.774</v>
      </c>
      <c r="K14" s="44">
        <v>2.5758770833333338</v>
      </c>
      <c r="L14" s="44">
        <v>19.010000000000002</v>
      </c>
      <c r="M14" s="45">
        <v>42104</v>
      </c>
      <c r="N14" s="44">
        <v>27.738</v>
      </c>
      <c r="O14" s="46">
        <v>8</v>
      </c>
      <c r="P14" s="44">
        <v>7.8390000000000004</v>
      </c>
      <c r="Q14" s="45">
        <v>42118</v>
      </c>
      <c r="R14" s="44">
        <v>15.37771527777778</v>
      </c>
      <c r="S14" s="44">
        <v>111.62738788373505</v>
      </c>
    </row>
    <row r="15" spans="1:19" x14ac:dyDescent="0.2">
      <c r="A15" s="15" t="s">
        <v>4</v>
      </c>
      <c r="B15" s="44">
        <v>9.0514838709677417</v>
      </c>
      <c r="C15" s="44">
        <v>21.673548387096773</v>
      </c>
      <c r="D15" s="44">
        <v>15.321788978494618</v>
      </c>
      <c r="E15" s="44">
        <v>27.84</v>
      </c>
      <c r="F15" s="45">
        <v>42134</v>
      </c>
      <c r="G15" s="44">
        <v>3.8439999999999999</v>
      </c>
      <c r="H15" s="45">
        <v>42129</v>
      </c>
      <c r="I15" s="44">
        <v>60.04378360215054</v>
      </c>
      <c r="J15" s="44">
        <v>690.5859999999999</v>
      </c>
      <c r="K15" s="44">
        <v>3.3008165322580645</v>
      </c>
      <c r="L15" s="44">
        <v>16.66</v>
      </c>
      <c r="M15" s="45">
        <v>42145</v>
      </c>
      <c r="N15" s="44">
        <v>24.522000000000002</v>
      </c>
      <c r="O15" s="46">
        <v>9</v>
      </c>
      <c r="P15" s="44">
        <v>7.2359999999999998</v>
      </c>
      <c r="Q15" s="45">
        <v>42152</v>
      </c>
      <c r="R15" s="44">
        <v>18.412452956989249</v>
      </c>
      <c r="S15" s="44">
        <v>147.7590616204908</v>
      </c>
    </row>
    <row r="16" spans="1:19" x14ac:dyDescent="0.2">
      <c r="A16" s="15" t="s">
        <v>5</v>
      </c>
      <c r="B16" s="44">
        <v>13.585666666666668</v>
      </c>
      <c r="C16" s="44">
        <v>28.071999999999999</v>
      </c>
      <c r="D16" s="44">
        <v>20.614048611111112</v>
      </c>
      <c r="E16" s="44">
        <v>33.32</v>
      </c>
      <c r="F16" s="45">
        <v>42163</v>
      </c>
      <c r="G16" s="44">
        <v>8.4600000000000009</v>
      </c>
      <c r="H16" s="45">
        <v>42160</v>
      </c>
      <c r="I16" s="44">
        <v>58.335361111111105</v>
      </c>
      <c r="J16" s="44">
        <v>759.46900000000005</v>
      </c>
      <c r="K16" s="44">
        <v>2.8061319444444437</v>
      </c>
      <c r="L16" s="44">
        <v>15.48</v>
      </c>
      <c r="M16" s="45">
        <v>42183</v>
      </c>
      <c r="N16" s="44">
        <v>36.378</v>
      </c>
      <c r="O16" s="46">
        <v>8</v>
      </c>
      <c r="P16" s="44">
        <v>29.142000000000003</v>
      </c>
      <c r="Q16" s="45">
        <v>42179</v>
      </c>
      <c r="R16" s="44">
        <v>23.50993055555556</v>
      </c>
      <c r="S16" s="44">
        <v>177.76272188167033</v>
      </c>
    </row>
    <row r="17" spans="1:19" x14ac:dyDescent="0.2">
      <c r="A17" s="15" t="s">
        <v>6</v>
      </c>
      <c r="B17" s="44">
        <v>14.930645161290327</v>
      </c>
      <c r="C17" s="44">
        <v>27.676774193548386</v>
      </c>
      <c r="D17" s="44">
        <v>20.977775537634407</v>
      </c>
      <c r="E17" s="44">
        <v>36.409999999999997</v>
      </c>
      <c r="F17" s="45">
        <v>42202</v>
      </c>
      <c r="G17" s="44">
        <v>11.27</v>
      </c>
      <c r="H17" s="45">
        <v>42198</v>
      </c>
      <c r="I17" s="44">
        <v>63.584348118279586</v>
      </c>
      <c r="J17" s="44">
        <v>727.95100000000002</v>
      </c>
      <c r="K17" s="44">
        <v>2.6222103494623652</v>
      </c>
      <c r="L17" s="44">
        <v>12.94</v>
      </c>
      <c r="M17" s="45">
        <v>42203</v>
      </c>
      <c r="N17" s="44">
        <v>67.137999999999991</v>
      </c>
      <c r="O17" s="46">
        <v>7</v>
      </c>
      <c r="P17" s="44">
        <v>29.546999999999997</v>
      </c>
      <c r="Q17" s="45">
        <v>42188</v>
      </c>
      <c r="R17" s="44">
        <v>23.184885752688174</v>
      </c>
      <c r="S17" s="44">
        <v>167.4835251006983</v>
      </c>
    </row>
    <row r="18" spans="1:19" x14ac:dyDescent="0.2">
      <c r="A18" s="15" t="s">
        <v>7</v>
      </c>
      <c r="B18" s="44">
        <v>13.943290322580642</v>
      </c>
      <c r="C18" s="44">
        <v>29.067419354838709</v>
      </c>
      <c r="D18" s="44">
        <v>21.213856854838706</v>
      </c>
      <c r="E18" s="44">
        <v>34.72</v>
      </c>
      <c r="F18" s="45">
        <v>42226</v>
      </c>
      <c r="G18" s="44">
        <v>7.1219999999999999</v>
      </c>
      <c r="H18" s="45">
        <v>42233</v>
      </c>
      <c r="I18" s="44">
        <v>64.514341397849464</v>
      </c>
      <c r="J18" s="44">
        <v>673.7299999999999</v>
      </c>
      <c r="K18" s="44">
        <v>1.6636034946236562</v>
      </c>
      <c r="L18" s="44">
        <v>14.31</v>
      </c>
      <c r="M18" s="45">
        <v>42229</v>
      </c>
      <c r="N18" s="44">
        <v>18.693000000000001</v>
      </c>
      <c r="O18" s="46">
        <v>4</v>
      </c>
      <c r="P18" s="44">
        <v>13.065</v>
      </c>
      <c r="Q18" s="45">
        <v>42234</v>
      </c>
      <c r="R18" s="44">
        <v>24.996653225806451</v>
      </c>
      <c r="S18" s="44">
        <v>143.5940215946533</v>
      </c>
    </row>
    <row r="19" spans="1:19" x14ac:dyDescent="0.2">
      <c r="A19" s="15" t="s">
        <v>8</v>
      </c>
      <c r="B19" s="44">
        <v>13.697000000000001</v>
      </c>
      <c r="C19" s="44">
        <v>28.017333333333337</v>
      </c>
      <c r="D19" s="44">
        <v>20.416198611111113</v>
      </c>
      <c r="E19" s="44">
        <v>33.25</v>
      </c>
      <c r="F19" s="45">
        <v>42250</v>
      </c>
      <c r="G19" s="44">
        <v>5.7839999999999998</v>
      </c>
      <c r="H19" s="45">
        <v>42273</v>
      </c>
      <c r="I19" s="44">
        <v>65.677215277777776</v>
      </c>
      <c r="J19" s="44">
        <v>509.20100000000002</v>
      </c>
      <c r="K19" s="44">
        <v>1.4771874999999999</v>
      </c>
      <c r="L19" s="44">
        <v>12.05</v>
      </c>
      <c r="M19" s="45">
        <v>42254</v>
      </c>
      <c r="N19" s="44">
        <v>22.512</v>
      </c>
      <c r="O19" s="46">
        <v>6</v>
      </c>
      <c r="P19" s="44">
        <v>10.250999999999999</v>
      </c>
      <c r="Q19" s="45">
        <v>42269</v>
      </c>
      <c r="R19" s="44">
        <v>23.612131944444446</v>
      </c>
      <c r="S19" s="44">
        <v>107.99871942117392</v>
      </c>
    </row>
    <row r="20" spans="1:19" x14ac:dyDescent="0.2">
      <c r="A20" s="15" t="s">
        <v>9</v>
      </c>
      <c r="B20" s="44">
        <v>10.040645161290325</v>
      </c>
      <c r="C20" s="44">
        <v>24.012258064516136</v>
      </c>
      <c r="D20" s="44">
        <v>16.576583333333332</v>
      </c>
      <c r="E20" s="44">
        <v>29.33</v>
      </c>
      <c r="F20" s="45">
        <v>42285</v>
      </c>
      <c r="G20" s="44">
        <v>2.1619999999999999</v>
      </c>
      <c r="H20" s="45">
        <v>42300</v>
      </c>
      <c r="I20" s="44">
        <v>72.621068548387086</v>
      </c>
      <c r="J20" s="44">
        <v>362.20300000000009</v>
      </c>
      <c r="K20" s="44">
        <v>1.3015235215053764</v>
      </c>
      <c r="L20" s="44">
        <v>12.45</v>
      </c>
      <c r="M20" s="45">
        <v>42289</v>
      </c>
      <c r="N20" s="44">
        <v>23.115000000000006</v>
      </c>
      <c r="O20" s="46">
        <v>12</v>
      </c>
      <c r="P20" s="44">
        <v>10.452</v>
      </c>
      <c r="Q20" s="45">
        <v>42287</v>
      </c>
      <c r="R20" s="44">
        <v>18.071370967741935</v>
      </c>
      <c r="S20" s="44">
        <v>68.399895689326968</v>
      </c>
    </row>
    <row r="21" spans="1:19" x14ac:dyDescent="0.2">
      <c r="A21" s="15" t="s">
        <v>10</v>
      </c>
      <c r="B21" s="44">
        <v>5.8830000000000009</v>
      </c>
      <c r="C21" s="44">
        <v>15.549999999999999</v>
      </c>
      <c r="D21" s="44">
        <v>10.746272916666669</v>
      </c>
      <c r="E21" s="44">
        <v>19.760000000000002</v>
      </c>
      <c r="F21" s="45">
        <v>42332</v>
      </c>
      <c r="G21" s="44">
        <v>-0.99</v>
      </c>
      <c r="H21" s="45">
        <v>42318</v>
      </c>
      <c r="I21" s="44">
        <v>84.40217361111111</v>
      </c>
      <c r="J21" s="44">
        <v>187.56</v>
      </c>
      <c r="K21" s="44">
        <v>1.9707374999999996</v>
      </c>
      <c r="L21" s="44">
        <v>15.29</v>
      </c>
      <c r="M21" s="45">
        <v>42338</v>
      </c>
      <c r="N21" s="44">
        <v>143.511</v>
      </c>
      <c r="O21" s="46">
        <v>17</v>
      </c>
      <c r="P21" s="44">
        <v>49.847999999999999</v>
      </c>
      <c r="Q21" s="45">
        <v>42337</v>
      </c>
      <c r="R21" s="44">
        <v>11.477600694444442</v>
      </c>
      <c r="S21" s="44">
        <v>31.355550484466754</v>
      </c>
    </row>
    <row r="22" spans="1:19" ht="13.5" thickBot="1" x14ac:dyDescent="0.25">
      <c r="A22" s="24" t="s">
        <v>11</v>
      </c>
      <c r="B22" s="25">
        <v>3.2910645161290337</v>
      </c>
      <c r="C22" s="25">
        <v>11.367322580645164</v>
      </c>
      <c r="D22" s="25">
        <v>7.3113521505376351</v>
      </c>
      <c r="E22" s="25">
        <v>15.37</v>
      </c>
      <c r="F22" s="34">
        <v>42355</v>
      </c>
      <c r="G22" s="25">
        <v>-1.597</v>
      </c>
      <c r="H22" s="34">
        <v>42360</v>
      </c>
      <c r="I22" s="25">
        <v>78.505880376344095</v>
      </c>
      <c r="J22" s="25">
        <v>167.91200000000001</v>
      </c>
      <c r="K22" s="25">
        <v>3.0542594086021504</v>
      </c>
      <c r="L22" s="25">
        <v>18.03</v>
      </c>
      <c r="M22" s="34">
        <v>42368</v>
      </c>
      <c r="N22" s="25">
        <v>34.371000000000002</v>
      </c>
      <c r="O22" s="26">
        <v>12</v>
      </c>
      <c r="P22" s="25">
        <v>9.2460000000000004</v>
      </c>
      <c r="Q22" s="34">
        <v>42352</v>
      </c>
      <c r="R22" s="25">
        <v>7.7316142473118266</v>
      </c>
      <c r="S22" s="25">
        <v>34.097683061087494</v>
      </c>
    </row>
    <row r="23" spans="1:19" ht="13.5" thickTop="1" x14ac:dyDescent="0.2">
      <c r="A23" s="15" t="s">
        <v>23</v>
      </c>
      <c r="B23" s="44">
        <v>8.2812944892473137</v>
      </c>
      <c r="C23" s="44">
        <v>20.70737467997952</v>
      </c>
      <c r="D23" s="44">
        <v>14.329046565380184</v>
      </c>
      <c r="E23" s="44">
        <v>36.409999999999997</v>
      </c>
      <c r="F23" s="45">
        <v>41837</v>
      </c>
      <c r="G23" s="44">
        <v>-4.5369999999999999</v>
      </c>
      <c r="H23" s="45">
        <v>41672</v>
      </c>
      <c r="I23" s="44">
        <v>69.128803608764301</v>
      </c>
      <c r="J23" s="44">
        <v>5522.5640000000003</v>
      </c>
      <c r="K23" s="44">
        <v>2.3808354741370112</v>
      </c>
      <c r="L23" s="44">
        <v>22.74</v>
      </c>
      <c r="M23" s="45">
        <v>41680</v>
      </c>
      <c r="N23" s="44">
        <v>462.15699999999993</v>
      </c>
      <c r="O23" s="46">
        <v>122</v>
      </c>
      <c r="P23" s="44">
        <v>49.847999999999999</v>
      </c>
      <c r="Q23" s="45">
        <v>41972</v>
      </c>
      <c r="R23" s="44">
        <v>15.959458252661504</v>
      </c>
      <c r="S23" s="44">
        <v>1158.6571752125699</v>
      </c>
    </row>
    <row r="26" spans="1:19" x14ac:dyDescent="0.2">
      <c r="A26" s="20" t="s">
        <v>33</v>
      </c>
      <c r="B26" s="20"/>
      <c r="C26" s="20"/>
    </row>
    <row r="28" spans="1:19" x14ac:dyDescent="0.2">
      <c r="B28" s="14" t="s">
        <v>24</v>
      </c>
      <c r="F28" s="14">
        <v>-0.99</v>
      </c>
      <c r="G28" s="14" t="s">
        <v>25</v>
      </c>
      <c r="H28" s="32">
        <v>41953</v>
      </c>
      <c r="I28" s="21"/>
    </row>
    <row r="29" spans="1:19" x14ac:dyDescent="0.2">
      <c r="B29" s="14" t="s">
        <v>26</v>
      </c>
      <c r="F29" s="14">
        <v>-2.9990000000000001</v>
      </c>
      <c r="G29" s="14" t="s">
        <v>25</v>
      </c>
      <c r="H29" s="32">
        <v>41722</v>
      </c>
      <c r="I29" s="21"/>
    </row>
    <row r="30" spans="1:19" x14ac:dyDescent="0.2">
      <c r="B30" s="14" t="s">
        <v>27</v>
      </c>
      <c r="F30" s="18">
        <v>230</v>
      </c>
      <c r="G30" s="14" t="s">
        <v>32</v>
      </c>
    </row>
    <row r="32" spans="1:19" x14ac:dyDescent="0.2">
      <c r="A32" s="20" t="s">
        <v>28</v>
      </c>
      <c r="B32" s="20"/>
      <c r="C32" s="20"/>
      <c r="D32" s="20"/>
      <c r="E32" s="20"/>
      <c r="F32" s="20"/>
      <c r="G32" s="20"/>
      <c r="H32" s="20"/>
    </row>
    <row r="34" spans="2:7" x14ac:dyDescent="0.2">
      <c r="B34" s="14">
        <v>-1</v>
      </c>
      <c r="C34" s="14" t="s">
        <v>30</v>
      </c>
      <c r="D34" s="47">
        <v>0</v>
      </c>
      <c r="E34" s="14" t="s">
        <v>25</v>
      </c>
      <c r="F34" s="17">
        <v>16</v>
      </c>
      <c r="G34" s="14" t="s">
        <v>32</v>
      </c>
    </row>
    <row r="35" spans="2:7" x14ac:dyDescent="0.2">
      <c r="B35" s="14">
        <v>-2.5</v>
      </c>
      <c r="C35" s="14" t="s">
        <v>31</v>
      </c>
      <c r="D35" s="47">
        <v>-1</v>
      </c>
      <c r="E35" s="14" t="s">
        <v>25</v>
      </c>
      <c r="F35" s="17">
        <v>12</v>
      </c>
      <c r="G35" s="14" t="s">
        <v>32</v>
      </c>
    </row>
    <row r="36" spans="2:7" x14ac:dyDescent="0.2">
      <c r="B36" s="17">
        <v>-5</v>
      </c>
      <c r="C36" s="17" t="s">
        <v>31</v>
      </c>
      <c r="D36" s="47">
        <v>-2.5</v>
      </c>
      <c r="E36" s="14" t="s">
        <v>25</v>
      </c>
      <c r="F36" s="17">
        <v>5</v>
      </c>
      <c r="G36" s="14" t="s">
        <v>32</v>
      </c>
    </row>
    <row r="37" spans="2:7" x14ac:dyDescent="0.2">
      <c r="C37" s="17" t="s">
        <v>46</v>
      </c>
      <c r="D37" s="47">
        <v>-5</v>
      </c>
      <c r="E37" s="14" t="s">
        <v>25</v>
      </c>
      <c r="F37" s="17">
        <v>0</v>
      </c>
      <c r="G37" s="14" t="s">
        <v>32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="85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15" t="s">
        <v>70</v>
      </c>
    </row>
    <row r="2" spans="1:19" x14ac:dyDescent="0.2">
      <c r="B2" s="15" t="s">
        <v>44</v>
      </c>
    </row>
    <row r="3" spans="1:19" x14ac:dyDescent="0.2">
      <c r="B3" s="1" t="s">
        <v>45</v>
      </c>
    </row>
    <row r="4" spans="1:19" x14ac:dyDescent="0.2">
      <c r="B4" s="14"/>
    </row>
    <row r="5" spans="1:19" x14ac:dyDescent="0.2">
      <c r="B5" s="14"/>
    </row>
    <row r="6" spans="1:19" x14ac:dyDescent="0.2">
      <c r="B6" s="15" t="s">
        <v>47</v>
      </c>
    </row>
    <row r="7" spans="1:19" x14ac:dyDescent="0.2">
      <c r="B7" s="15" t="s">
        <v>57</v>
      </c>
    </row>
    <row r="9" spans="1:19" x14ac:dyDescent="0.2">
      <c r="A9" s="14"/>
      <c r="B9" s="13" t="s">
        <v>35</v>
      </c>
      <c r="C9" s="13" t="s">
        <v>36</v>
      </c>
      <c r="D9" s="13" t="s">
        <v>37</v>
      </c>
      <c r="E9" s="13" t="s">
        <v>12</v>
      </c>
      <c r="F9" s="13" t="s">
        <v>13</v>
      </c>
      <c r="G9" s="13" t="s">
        <v>14</v>
      </c>
      <c r="H9" s="13" t="s">
        <v>13</v>
      </c>
      <c r="I9" s="13" t="s">
        <v>15</v>
      </c>
      <c r="J9" s="13" t="s">
        <v>16</v>
      </c>
      <c r="K9" s="13" t="s">
        <v>17</v>
      </c>
      <c r="L9" s="13" t="s">
        <v>38</v>
      </c>
      <c r="M9" s="13" t="s">
        <v>13</v>
      </c>
      <c r="N9" s="13" t="s">
        <v>18</v>
      </c>
      <c r="O9" s="13" t="s">
        <v>39</v>
      </c>
      <c r="P9" s="13" t="s">
        <v>19</v>
      </c>
      <c r="Q9" s="13" t="s">
        <v>13</v>
      </c>
      <c r="R9" s="13" t="s">
        <v>65</v>
      </c>
      <c r="S9" s="13" t="s">
        <v>42</v>
      </c>
    </row>
    <row r="10" spans="1:19" x14ac:dyDescent="0.2">
      <c r="A10" s="23"/>
      <c r="B10" s="22" t="s">
        <v>25</v>
      </c>
      <c r="C10" s="22" t="s">
        <v>25</v>
      </c>
      <c r="D10" s="22" t="s">
        <v>25</v>
      </c>
      <c r="E10" s="22" t="s">
        <v>25</v>
      </c>
      <c r="F10" s="22"/>
      <c r="G10" s="22" t="s">
        <v>25</v>
      </c>
      <c r="H10" s="22"/>
      <c r="I10" s="22" t="s">
        <v>40</v>
      </c>
      <c r="J10" s="22" t="s">
        <v>21</v>
      </c>
      <c r="K10" s="22" t="s">
        <v>22</v>
      </c>
      <c r="L10" s="22" t="s">
        <v>22</v>
      </c>
      <c r="M10" s="22"/>
      <c r="N10" s="22" t="s">
        <v>41</v>
      </c>
      <c r="O10" s="22"/>
      <c r="P10" s="22" t="s">
        <v>41</v>
      </c>
      <c r="Q10" s="22"/>
      <c r="R10" s="22" t="s">
        <v>25</v>
      </c>
      <c r="S10" s="22" t="s">
        <v>41</v>
      </c>
    </row>
    <row r="11" spans="1:19" x14ac:dyDescent="0.2">
      <c r="A11" s="15" t="s">
        <v>0</v>
      </c>
      <c r="B11" s="2">
        <v>0.60177419354838702</v>
      </c>
      <c r="C11" s="2">
        <v>11.20590322580645</v>
      </c>
      <c r="D11" s="2">
        <v>5.5451283602150543</v>
      </c>
      <c r="E11" s="2">
        <v>18.309999999999999</v>
      </c>
      <c r="F11" s="33">
        <v>42745</v>
      </c>
      <c r="G11" s="2">
        <v>-4.1449999999999996</v>
      </c>
      <c r="H11" s="33">
        <v>42747</v>
      </c>
      <c r="I11" s="2">
        <v>76.296559139784961</v>
      </c>
      <c r="J11" s="2">
        <v>216.69199999999998</v>
      </c>
      <c r="K11" s="2">
        <v>2.60404435483871</v>
      </c>
      <c r="L11" s="2">
        <v>19.8</v>
      </c>
      <c r="M11" s="33">
        <v>42766</v>
      </c>
      <c r="N11" s="2">
        <v>21.306000000000001</v>
      </c>
      <c r="O11" s="5">
        <v>9</v>
      </c>
      <c r="P11" s="2">
        <v>14.472000000000001</v>
      </c>
      <c r="Q11" s="33">
        <v>42765</v>
      </c>
      <c r="R11" s="2">
        <v>5.0993306451612908</v>
      </c>
      <c r="S11" s="2">
        <v>35.895460282362286</v>
      </c>
    </row>
    <row r="12" spans="1:19" x14ac:dyDescent="0.2">
      <c r="A12" s="15" t="s">
        <v>1</v>
      </c>
      <c r="B12" s="2">
        <v>1.1809285714285715</v>
      </c>
      <c r="C12" s="2">
        <v>10.465392857142859</v>
      </c>
      <c r="D12" s="2">
        <v>5.5468891369047615</v>
      </c>
      <c r="E12" s="2">
        <v>15.63</v>
      </c>
      <c r="F12" s="33">
        <v>42426</v>
      </c>
      <c r="G12" s="2">
        <v>-5.8860000000000001</v>
      </c>
      <c r="H12" s="33">
        <v>42410</v>
      </c>
      <c r="I12" s="2">
        <v>76.155803571428564</v>
      </c>
      <c r="J12" s="2">
        <v>277.14700000000016</v>
      </c>
      <c r="K12" s="2">
        <v>3.4661919642857133</v>
      </c>
      <c r="L12" s="2">
        <v>19.7</v>
      </c>
      <c r="M12" s="33">
        <v>42408</v>
      </c>
      <c r="N12" s="2">
        <v>29.949000000000002</v>
      </c>
      <c r="O12" s="5">
        <v>14</v>
      </c>
      <c r="P12" s="2">
        <v>9.447000000000001</v>
      </c>
      <c r="Q12" s="33">
        <v>42423</v>
      </c>
      <c r="R12" s="2">
        <v>5.4241331845238099</v>
      </c>
      <c r="S12" s="2">
        <v>41.699771999775678</v>
      </c>
    </row>
    <row r="13" spans="1:19" x14ac:dyDescent="0.2">
      <c r="A13" s="15" t="s">
        <v>2</v>
      </c>
      <c r="B13" s="2">
        <v>4.3598709677419345</v>
      </c>
      <c r="C13" s="2">
        <v>16.185354838709674</v>
      </c>
      <c r="D13" s="2">
        <v>10.172184139784942</v>
      </c>
      <c r="E13" s="2">
        <v>23.51</v>
      </c>
      <c r="F13" s="33">
        <v>42440</v>
      </c>
      <c r="G13" s="2">
        <v>-0.98699999999999999</v>
      </c>
      <c r="H13" s="33">
        <v>42436</v>
      </c>
      <c r="I13" s="2">
        <v>69.607520161290324</v>
      </c>
      <c r="J13" s="2">
        <v>425.07699999999988</v>
      </c>
      <c r="K13" s="2">
        <v>3.005266129032258</v>
      </c>
      <c r="L13" s="2">
        <v>19.600000000000001</v>
      </c>
      <c r="M13" s="33">
        <v>42434</v>
      </c>
      <c r="N13" s="2">
        <v>60.098999999999997</v>
      </c>
      <c r="O13" s="5">
        <v>7</v>
      </c>
      <c r="P13" s="2">
        <v>17.889000000000003</v>
      </c>
      <c r="Q13" s="33">
        <v>42452</v>
      </c>
      <c r="R13" s="2">
        <v>9.2718487903225828</v>
      </c>
      <c r="S13" s="2">
        <v>79.082483144076946</v>
      </c>
    </row>
    <row r="14" spans="1:19" x14ac:dyDescent="0.2">
      <c r="A14" s="15" t="s">
        <v>3</v>
      </c>
      <c r="B14" s="2">
        <v>6.242633333333333</v>
      </c>
      <c r="C14" s="2">
        <v>20.072333333333336</v>
      </c>
      <c r="D14" s="2">
        <v>13.243627083333335</v>
      </c>
      <c r="E14" s="2">
        <v>25.73</v>
      </c>
      <c r="F14" s="33">
        <v>42474</v>
      </c>
      <c r="G14" s="2">
        <v>1.3540000000000001</v>
      </c>
      <c r="H14" s="33">
        <v>42466</v>
      </c>
      <c r="I14" s="2">
        <v>66.678902777777779</v>
      </c>
      <c r="J14" s="2">
        <v>590.90000000000009</v>
      </c>
      <c r="K14" s="2">
        <v>2.4491506944444441</v>
      </c>
      <c r="L14" s="2">
        <v>14.5</v>
      </c>
      <c r="M14" s="33">
        <v>42465</v>
      </c>
      <c r="N14" s="2">
        <v>36.783000000000001</v>
      </c>
      <c r="O14" s="5">
        <v>9</v>
      </c>
      <c r="P14" s="2">
        <v>14.873999999999999</v>
      </c>
      <c r="Q14" s="33">
        <v>42486</v>
      </c>
      <c r="R14" s="2">
        <v>12.881534722222225</v>
      </c>
      <c r="S14" s="2">
        <v>108.99129871802872</v>
      </c>
    </row>
    <row r="15" spans="1:19" x14ac:dyDescent="0.2">
      <c r="A15" s="15" t="s">
        <v>4</v>
      </c>
      <c r="B15" s="2">
        <v>10.671516129032261</v>
      </c>
      <c r="C15" s="2">
        <v>24.399677419354845</v>
      </c>
      <c r="D15" s="2">
        <v>17.484861559139784</v>
      </c>
      <c r="E15" s="2">
        <v>32.86</v>
      </c>
      <c r="F15" s="33">
        <v>42502</v>
      </c>
      <c r="G15" s="2">
        <v>6.2469999999999999</v>
      </c>
      <c r="H15" s="33">
        <v>42518</v>
      </c>
      <c r="I15" s="2">
        <v>59.12327956989246</v>
      </c>
      <c r="J15" s="2">
        <v>711.86800000000005</v>
      </c>
      <c r="K15" s="2">
        <v>3.0952540322580644</v>
      </c>
      <c r="L15" s="2">
        <v>16.170000000000002</v>
      </c>
      <c r="M15" s="33">
        <v>42505</v>
      </c>
      <c r="N15" s="2">
        <v>2.0100000000000002</v>
      </c>
      <c r="O15" s="5">
        <v>3</v>
      </c>
      <c r="P15" s="2">
        <v>1.6080000000000001</v>
      </c>
      <c r="Q15" s="33">
        <v>42509</v>
      </c>
      <c r="R15" s="2">
        <v>17.867392473118283</v>
      </c>
      <c r="S15" s="2">
        <v>155.86797795904693</v>
      </c>
    </row>
    <row r="16" spans="1:19" x14ac:dyDescent="0.2">
      <c r="A16" s="15" t="s">
        <v>5</v>
      </c>
      <c r="B16" s="2">
        <v>14.084</v>
      </c>
      <c r="C16" s="2">
        <v>29.319999999999997</v>
      </c>
      <c r="D16" s="2">
        <v>21.419430555555557</v>
      </c>
      <c r="E16" s="2">
        <v>37.869999999999997</v>
      </c>
      <c r="F16" s="33">
        <v>42551</v>
      </c>
      <c r="G16" s="2">
        <v>11.07</v>
      </c>
      <c r="H16" s="33">
        <v>42545</v>
      </c>
      <c r="I16" s="2">
        <v>60.93340972222223</v>
      </c>
      <c r="J16" s="2">
        <v>754.26900000000012</v>
      </c>
      <c r="K16" s="2">
        <v>2.2208263888888888</v>
      </c>
      <c r="L16" s="2">
        <v>15.39</v>
      </c>
      <c r="M16" s="33">
        <v>42543</v>
      </c>
      <c r="N16" s="2">
        <v>49.646999999999998</v>
      </c>
      <c r="O16" s="5">
        <v>6</v>
      </c>
      <c r="P16" s="2">
        <v>18.893999999999998</v>
      </c>
      <c r="Q16" s="33">
        <v>42532</v>
      </c>
      <c r="R16" s="2">
        <v>23.295868055555552</v>
      </c>
      <c r="S16" s="2">
        <v>171.57866153073786</v>
      </c>
    </row>
    <row r="17" spans="1:19" x14ac:dyDescent="0.2">
      <c r="A17" s="15" t="s">
        <v>6</v>
      </c>
      <c r="B17" s="2">
        <v>17.176774193548386</v>
      </c>
      <c r="C17" s="2">
        <v>32.910000000000004</v>
      </c>
      <c r="D17" s="2">
        <v>24.425403225806445</v>
      </c>
      <c r="E17" s="2">
        <v>38.200000000000003</v>
      </c>
      <c r="F17" s="33">
        <v>42557</v>
      </c>
      <c r="G17" s="2">
        <v>10.07</v>
      </c>
      <c r="H17" s="33">
        <v>42577</v>
      </c>
      <c r="I17" s="2">
        <v>56.498642473118274</v>
      </c>
      <c r="J17" s="2">
        <v>765.62699999999973</v>
      </c>
      <c r="K17" s="2">
        <v>2.4318669354838707</v>
      </c>
      <c r="L17" s="2">
        <v>16.760000000000002</v>
      </c>
      <c r="M17" s="33">
        <v>42572</v>
      </c>
      <c r="N17" s="2">
        <v>18.291</v>
      </c>
      <c r="O17" s="5">
        <v>5</v>
      </c>
      <c r="P17" s="2">
        <v>7.0349999999999993</v>
      </c>
      <c r="Q17" s="33">
        <v>42582</v>
      </c>
      <c r="R17" s="2">
        <v>27.684045698924727</v>
      </c>
      <c r="S17" s="2">
        <v>199.63549067571617</v>
      </c>
    </row>
    <row r="18" spans="1:19" x14ac:dyDescent="0.2">
      <c r="A18" s="15" t="s">
        <v>7</v>
      </c>
      <c r="B18" s="2">
        <v>15.120967741935486</v>
      </c>
      <c r="C18" s="2">
        <v>30.752258064516134</v>
      </c>
      <c r="D18" s="2">
        <v>22.752123655913973</v>
      </c>
      <c r="E18" s="2">
        <v>36.200000000000003</v>
      </c>
      <c r="F18" s="33">
        <v>42609</v>
      </c>
      <c r="G18" s="2">
        <v>8.66</v>
      </c>
      <c r="H18" s="33">
        <v>42598</v>
      </c>
      <c r="I18" s="2">
        <v>59.703158602150538</v>
      </c>
      <c r="J18" s="2">
        <v>668.7679999999998</v>
      </c>
      <c r="K18" s="2">
        <v>2.1419361559139789</v>
      </c>
      <c r="L18" s="2">
        <v>13.72</v>
      </c>
      <c r="M18" s="33">
        <v>42612</v>
      </c>
      <c r="N18" s="2">
        <v>5.8290000000000006</v>
      </c>
      <c r="O18" s="5">
        <v>7</v>
      </c>
      <c r="P18" s="2">
        <v>1.8090000000000002</v>
      </c>
      <c r="Q18" s="33">
        <v>42612</v>
      </c>
      <c r="R18" s="2">
        <v>25.755114247311827</v>
      </c>
      <c r="S18" s="2">
        <v>161.43061437590291</v>
      </c>
    </row>
    <row r="19" spans="1:19" x14ac:dyDescent="0.2">
      <c r="A19" s="15" t="s">
        <v>8</v>
      </c>
      <c r="B19" s="2">
        <v>10.269866666666667</v>
      </c>
      <c r="C19" s="2">
        <v>24.948666666666664</v>
      </c>
      <c r="D19" s="2">
        <v>17.571297222222221</v>
      </c>
      <c r="E19" s="2">
        <v>29.05</v>
      </c>
      <c r="F19" s="33">
        <v>42638</v>
      </c>
      <c r="G19" s="2">
        <v>4.7140000000000004</v>
      </c>
      <c r="H19" s="33">
        <v>42631</v>
      </c>
      <c r="I19" s="2">
        <v>65.265611111111113</v>
      </c>
      <c r="J19" s="2">
        <v>489.71900000000005</v>
      </c>
      <c r="K19" s="2">
        <v>1.9977624999999999</v>
      </c>
      <c r="L19" s="2">
        <v>17.149999999999999</v>
      </c>
      <c r="M19" s="33">
        <v>42629</v>
      </c>
      <c r="N19" s="2">
        <v>15.276000000000002</v>
      </c>
      <c r="O19" s="5">
        <v>9</v>
      </c>
      <c r="P19" s="2">
        <v>6.633</v>
      </c>
      <c r="Q19" s="33">
        <v>42615</v>
      </c>
      <c r="R19" s="2">
        <v>20.414555555555555</v>
      </c>
      <c r="S19" s="2">
        <v>104.23394739610272</v>
      </c>
    </row>
    <row r="20" spans="1:19" x14ac:dyDescent="0.2">
      <c r="A20" s="15" t="s">
        <v>9</v>
      </c>
      <c r="B20" s="2">
        <v>8.5896129032258077</v>
      </c>
      <c r="C20" s="2">
        <v>20.662580645161292</v>
      </c>
      <c r="D20" s="2">
        <v>14.33274798387097</v>
      </c>
      <c r="E20" s="2">
        <v>28.07</v>
      </c>
      <c r="F20" s="33">
        <v>42648</v>
      </c>
      <c r="G20" s="2">
        <v>-0.72099999999999997</v>
      </c>
      <c r="H20" s="33">
        <v>42659</v>
      </c>
      <c r="I20" s="2">
        <v>71.956135752688155</v>
      </c>
      <c r="J20" s="2">
        <v>345.98500000000007</v>
      </c>
      <c r="K20" s="2">
        <v>2.132522177419355</v>
      </c>
      <c r="L20" s="2">
        <v>16.170000000000002</v>
      </c>
      <c r="M20" s="33">
        <v>42663</v>
      </c>
      <c r="N20" s="2">
        <v>17.687999999999999</v>
      </c>
      <c r="O20" s="5">
        <v>10</v>
      </c>
      <c r="P20" s="2">
        <v>6.8339999999999979</v>
      </c>
      <c r="Q20" s="33">
        <v>42662</v>
      </c>
      <c r="R20" s="2">
        <v>16.461955645161293</v>
      </c>
      <c r="S20" s="2">
        <v>68.170271605843354</v>
      </c>
    </row>
    <row r="21" spans="1:19" x14ac:dyDescent="0.2">
      <c r="A21" s="15" t="s">
        <v>10</v>
      </c>
      <c r="B21" s="2">
        <v>5.9691333333333345</v>
      </c>
      <c r="C21" s="2">
        <v>15.609999999999996</v>
      </c>
      <c r="D21" s="2">
        <v>10.537230555555556</v>
      </c>
      <c r="E21" s="2">
        <v>22.97</v>
      </c>
      <c r="F21" s="33">
        <v>42683</v>
      </c>
      <c r="G21" s="2">
        <v>-2.2610000000000001</v>
      </c>
      <c r="H21" s="33">
        <v>42704</v>
      </c>
      <c r="I21" s="2">
        <v>85.391208333333324</v>
      </c>
      <c r="J21" s="2">
        <v>194.75499999999997</v>
      </c>
      <c r="K21" s="2">
        <v>1.8848638888888887</v>
      </c>
      <c r="L21" s="2">
        <v>19.7</v>
      </c>
      <c r="M21" s="33">
        <v>42700</v>
      </c>
      <c r="N21" s="2">
        <v>40.803000000000011</v>
      </c>
      <c r="O21" s="5">
        <v>18</v>
      </c>
      <c r="P21" s="2">
        <v>31.557000000000002</v>
      </c>
      <c r="Q21" s="33">
        <v>42676</v>
      </c>
      <c r="R21" s="2">
        <v>11.570270833333332</v>
      </c>
      <c r="S21" s="2">
        <v>31.178222912747014</v>
      </c>
    </row>
    <row r="22" spans="1:19" ht="13.5" thickBot="1" x14ac:dyDescent="0.25">
      <c r="A22" s="24" t="s">
        <v>11</v>
      </c>
      <c r="B22" s="25">
        <v>2.2137419354838714</v>
      </c>
      <c r="C22" s="25">
        <v>10.598612903225808</v>
      </c>
      <c r="D22" s="25">
        <v>6.1656431451612894</v>
      </c>
      <c r="E22" s="25">
        <v>17.170000000000002</v>
      </c>
      <c r="F22" s="34">
        <v>42708</v>
      </c>
      <c r="G22" s="25">
        <v>-4.2119999999999997</v>
      </c>
      <c r="H22" s="34">
        <v>42705</v>
      </c>
      <c r="I22" s="25">
        <v>94.548770161290321</v>
      </c>
      <c r="J22" s="25">
        <v>136.22799999999998</v>
      </c>
      <c r="K22" s="25">
        <v>1.2149012096774194</v>
      </c>
      <c r="L22" s="25">
        <v>13.72</v>
      </c>
      <c r="M22" s="34">
        <v>42732</v>
      </c>
      <c r="N22" s="25">
        <v>3.6180000000000003</v>
      </c>
      <c r="O22" s="26">
        <v>14</v>
      </c>
      <c r="P22" s="25">
        <v>0.80400000000000005</v>
      </c>
      <c r="Q22" s="34">
        <v>42735</v>
      </c>
      <c r="R22" s="25">
        <v>7.7072634408602152</v>
      </c>
      <c r="S22" s="25">
        <v>14.121682472058161</v>
      </c>
    </row>
    <row r="23" spans="1:19" ht="13.5" thickTop="1" x14ac:dyDescent="0.2">
      <c r="A23" s="15" t="s">
        <v>23</v>
      </c>
      <c r="B23" s="2">
        <v>8.0400683307731704</v>
      </c>
      <c r="C23" s="2">
        <v>20.59423166282642</v>
      </c>
      <c r="D23" s="2">
        <v>14.099713885288658</v>
      </c>
      <c r="E23" s="2">
        <v>38.200000000000003</v>
      </c>
      <c r="F23" s="33">
        <v>42191</v>
      </c>
      <c r="G23" s="2">
        <v>-5.8860000000000001</v>
      </c>
      <c r="H23" s="33">
        <v>42045</v>
      </c>
      <c r="I23" s="2">
        <v>70.17991678134068</v>
      </c>
      <c r="J23" s="2">
        <v>5577.0349999999999</v>
      </c>
      <c r="K23" s="2">
        <v>2.3870488692609655</v>
      </c>
      <c r="L23" s="2">
        <v>19.8</v>
      </c>
      <c r="M23" s="33">
        <v>42035</v>
      </c>
      <c r="N23" s="2">
        <v>301.29899999999998</v>
      </c>
      <c r="O23" s="5">
        <v>111</v>
      </c>
      <c r="P23" s="2">
        <v>31.557000000000002</v>
      </c>
      <c r="Q23" s="33">
        <v>42310</v>
      </c>
      <c r="R23" s="2">
        <v>15.286109441004223</v>
      </c>
      <c r="S23" s="2">
        <v>1171.8858830723987</v>
      </c>
    </row>
    <row r="26" spans="1:19" x14ac:dyDescent="0.2">
      <c r="A26" s="20" t="s">
        <v>33</v>
      </c>
      <c r="B26" s="20"/>
      <c r="C26" s="20"/>
      <c r="D26" s="14"/>
      <c r="E26" s="14"/>
      <c r="F26" s="14"/>
      <c r="G26" s="14"/>
      <c r="H26" s="14"/>
      <c r="I26" s="14"/>
      <c r="J26" s="14"/>
    </row>
    <row r="27" spans="1:19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</row>
    <row r="28" spans="1:19" x14ac:dyDescent="0.2">
      <c r="A28" s="14"/>
      <c r="B28" s="14" t="s">
        <v>24</v>
      </c>
      <c r="C28" s="14"/>
      <c r="D28" s="14"/>
      <c r="F28" s="14">
        <v>-0.72099999999999997</v>
      </c>
      <c r="G28" s="14" t="s">
        <v>25</v>
      </c>
      <c r="H28" s="32">
        <v>42293</v>
      </c>
      <c r="I28" s="21"/>
      <c r="J28" s="14"/>
    </row>
    <row r="29" spans="1:19" x14ac:dyDescent="0.2">
      <c r="A29" s="14"/>
      <c r="B29" s="14" t="s">
        <v>26</v>
      </c>
      <c r="C29" s="14"/>
      <c r="D29" s="14"/>
      <c r="F29" s="14">
        <v>-0.98699999999999999</v>
      </c>
      <c r="G29" s="14" t="s">
        <v>25</v>
      </c>
      <c r="H29" s="32">
        <v>42070</v>
      </c>
      <c r="I29" s="21"/>
      <c r="J29" s="14"/>
    </row>
    <row r="30" spans="1:19" x14ac:dyDescent="0.2">
      <c r="A30" s="14"/>
      <c r="B30" s="14" t="s">
        <v>27</v>
      </c>
      <c r="C30" s="14"/>
      <c r="D30" s="14"/>
      <c r="F30" s="18">
        <v>222</v>
      </c>
      <c r="G30" s="14" t="s">
        <v>32</v>
      </c>
      <c r="H30" s="14"/>
      <c r="I30" s="14"/>
      <c r="J30" s="14"/>
    </row>
    <row r="31" spans="1:19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</row>
    <row r="32" spans="1:19" x14ac:dyDescent="0.2">
      <c r="A32" s="20" t="s">
        <v>28</v>
      </c>
      <c r="B32" s="20"/>
      <c r="C32" s="20"/>
      <c r="D32" s="20"/>
      <c r="E32" s="20"/>
      <c r="F32" s="20"/>
      <c r="G32" s="20"/>
      <c r="H32" s="20"/>
      <c r="I32" s="14"/>
      <c r="J32" s="14"/>
    </row>
    <row r="33" spans="1:10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</row>
    <row r="34" spans="1:10" x14ac:dyDescent="0.2">
      <c r="A34" s="14"/>
      <c r="B34">
        <v>-1</v>
      </c>
      <c r="C34" t="s">
        <v>30</v>
      </c>
      <c r="D34" s="9">
        <v>0</v>
      </c>
      <c r="E34" t="s">
        <v>25</v>
      </c>
      <c r="F34" s="17">
        <v>12</v>
      </c>
      <c r="G34" s="14" t="s">
        <v>32</v>
      </c>
      <c r="H34" s="14"/>
      <c r="I34" s="14"/>
      <c r="J34" s="14"/>
    </row>
    <row r="35" spans="1:10" x14ac:dyDescent="0.2">
      <c r="A35" s="14"/>
      <c r="B35">
        <v>-2.5</v>
      </c>
      <c r="C35" t="s">
        <v>31</v>
      </c>
      <c r="D35" s="9">
        <v>-1</v>
      </c>
      <c r="E35" t="s">
        <v>25</v>
      </c>
      <c r="F35" s="17">
        <v>16</v>
      </c>
      <c r="G35" s="14" t="s">
        <v>32</v>
      </c>
      <c r="H35" s="14"/>
      <c r="I35" s="14"/>
      <c r="J35" s="14"/>
    </row>
    <row r="36" spans="1:10" x14ac:dyDescent="0.2">
      <c r="A36" s="14"/>
      <c r="B36" s="8">
        <v>-5</v>
      </c>
      <c r="C36" s="8" t="s">
        <v>31</v>
      </c>
      <c r="D36" s="11">
        <v>-2.5</v>
      </c>
      <c r="E36" s="10" t="s">
        <v>25</v>
      </c>
      <c r="F36" s="17">
        <v>7</v>
      </c>
      <c r="G36" s="14" t="s">
        <v>32</v>
      </c>
      <c r="H36" s="14"/>
      <c r="I36" s="14"/>
      <c r="J36" s="14"/>
    </row>
    <row r="37" spans="1:10" x14ac:dyDescent="0.2">
      <c r="A37" s="14"/>
      <c r="C37" s="8" t="s">
        <v>46</v>
      </c>
      <c r="D37" s="9">
        <v>-5</v>
      </c>
      <c r="E37" t="s">
        <v>25</v>
      </c>
      <c r="F37" s="17">
        <v>1</v>
      </c>
      <c r="G37" s="14" t="s">
        <v>32</v>
      </c>
      <c r="H37" s="14"/>
      <c r="I37" s="14"/>
      <c r="J37" s="14"/>
    </row>
  </sheetData>
  <pageMargins left="0.75" right="0.75" top="1" bottom="1" header="0" footer="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U33" sqref="U33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15" t="s">
        <v>76</v>
      </c>
    </row>
    <row r="2" spans="1:19" x14ac:dyDescent="0.2">
      <c r="B2" s="15" t="s">
        <v>44</v>
      </c>
    </row>
    <row r="3" spans="1:19" x14ac:dyDescent="0.2">
      <c r="B3" s="1" t="s">
        <v>45</v>
      </c>
    </row>
    <row r="4" spans="1:19" x14ac:dyDescent="0.2">
      <c r="B4" s="14"/>
    </row>
    <row r="5" spans="1:19" x14ac:dyDescent="0.2">
      <c r="B5" s="14"/>
    </row>
    <row r="6" spans="1:19" x14ac:dyDescent="0.2">
      <c r="B6" s="15" t="s">
        <v>47</v>
      </c>
    </row>
    <row r="7" spans="1:19" x14ac:dyDescent="0.2">
      <c r="B7" s="15" t="s">
        <v>57</v>
      </c>
    </row>
    <row r="9" spans="1:19" x14ac:dyDescent="0.2">
      <c r="A9" s="14"/>
      <c r="B9" s="13" t="s">
        <v>35</v>
      </c>
      <c r="C9" s="13" t="s">
        <v>36</v>
      </c>
      <c r="D9" s="13" t="s">
        <v>37</v>
      </c>
      <c r="E9" s="13" t="s">
        <v>12</v>
      </c>
      <c r="F9" s="13" t="s">
        <v>13</v>
      </c>
      <c r="G9" s="13" t="s">
        <v>14</v>
      </c>
      <c r="H9" s="13" t="s">
        <v>13</v>
      </c>
      <c r="I9" s="13" t="s">
        <v>15</v>
      </c>
      <c r="J9" s="13" t="s">
        <v>16</v>
      </c>
      <c r="K9" s="13" t="s">
        <v>17</v>
      </c>
      <c r="L9" s="13" t="s">
        <v>38</v>
      </c>
      <c r="M9" s="13" t="s">
        <v>13</v>
      </c>
      <c r="N9" s="13" t="s">
        <v>18</v>
      </c>
      <c r="O9" s="13" t="s">
        <v>39</v>
      </c>
      <c r="P9" s="13" t="s">
        <v>19</v>
      </c>
      <c r="Q9" s="13" t="s">
        <v>13</v>
      </c>
      <c r="R9" s="13" t="s">
        <v>65</v>
      </c>
      <c r="S9" s="13" t="s">
        <v>42</v>
      </c>
    </row>
    <row r="10" spans="1:19" x14ac:dyDescent="0.2">
      <c r="A10" s="23"/>
      <c r="B10" s="22" t="s">
        <v>25</v>
      </c>
      <c r="C10" s="22" t="s">
        <v>25</v>
      </c>
      <c r="D10" s="22" t="s">
        <v>25</v>
      </c>
      <c r="E10" s="22" t="s">
        <v>25</v>
      </c>
      <c r="F10" s="22"/>
      <c r="G10" s="22" t="s">
        <v>25</v>
      </c>
      <c r="H10" s="22"/>
      <c r="I10" s="22" t="s">
        <v>40</v>
      </c>
      <c r="J10" s="22" t="s">
        <v>21</v>
      </c>
      <c r="K10" s="22" t="s">
        <v>22</v>
      </c>
      <c r="L10" s="22" t="s">
        <v>22</v>
      </c>
      <c r="M10" s="22"/>
      <c r="N10" s="22" t="s">
        <v>41</v>
      </c>
      <c r="O10" s="22"/>
      <c r="P10" s="22" t="s">
        <v>41</v>
      </c>
      <c r="Q10" s="22"/>
      <c r="R10" s="22" t="s">
        <v>25</v>
      </c>
      <c r="S10" s="22" t="s">
        <v>41</v>
      </c>
    </row>
    <row r="11" spans="1:19" x14ac:dyDescent="0.2">
      <c r="A11" s="15" t="s">
        <v>0</v>
      </c>
      <c r="B11" s="2">
        <v>2.7</v>
      </c>
      <c r="C11" s="2">
        <v>11.9</v>
      </c>
      <c r="D11" s="2">
        <v>7.2</v>
      </c>
      <c r="E11" s="2">
        <v>19.100000000000001</v>
      </c>
      <c r="F11" s="33">
        <v>42743</v>
      </c>
      <c r="G11" s="2">
        <v>-2.6</v>
      </c>
      <c r="H11" s="33">
        <v>42756</v>
      </c>
      <c r="I11" s="2">
        <v>87.6</v>
      </c>
      <c r="J11" s="2">
        <v>161.19999999999999</v>
      </c>
      <c r="K11" s="2">
        <v>1.6</v>
      </c>
      <c r="L11" s="2">
        <v>16</v>
      </c>
      <c r="M11" s="33">
        <v>42745</v>
      </c>
      <c r="N11" s="2">
        <v>52.1</v>
      </c>
      <c r="O11" s="5">
        <v>18</v>
      </c>
      <c r="P11" s="2">
        <v>23.7</v>
      </c>
      <c r="Q11" s="33">
        <v>42739</v>
      </c>
      <c r="R11" s="2">
        <v>7.3</v>
      </c>
      <c r="S11" s="2">
        <v>25.2</v>
      </c>
    </row>
    <row r="12" spans="1:19" x14ac:dyDescent="0.2">
      <c r="A12" s="15" t="s">
        <v>1</v>
      </c>
      <c r="B12" s="2">
        <v>2.2999999999999998</v>
      </c>
      <c r="C12" s="2">
        <v>13.3</v>
      </c>
      <c r="D12" s="2">
        <v>7.6</v>
      </c>
      <c r="E12" s="2">
        <v>19.600000000000001</v>
      </c>
      <c r="F12" s="33">
        <v>42779</v>
      </c>
      <c r="G12" s="2">
        <v>-4.3</v>
      </c>
      <c r="H12" s="33">
        <v>42783</v>
      </c>
      <c r="I12" s="2">
        <v>80.2</v>
      </c>
      <c r="J12" s="2">
        <v>285.3</v>
      </c>
      <c r="K12" s="2">
        <v>2.8</v>
      </c>
      <c r="L12" s="2">
        <v>19.2</v>
      </c>
      <c r="M12" s="33">
        <v>42793</v>
      </c>
      <c r="N12" s="2">
        <v>44.8</v>
      </c>
      <c r="O12" s="5">
        <v>15</v>
      </c>
      <c r="P12" s="2">
        <v>9.4</v>
      </c>
      <c r="Q12" s="33">
        <v>42793</v>
      </c>
      <c r="R12" s="2">
        <v>7.6</v>
      </c>
      <c r="S12" s="2">
        <v>45.8</v>
      </c>
    </row>
    <row r="13" spans="1:19" x14ac:dyDescent="0.2">
      <c r="A13" s="15" t="s">
        <v>2</v>
      </c>
      <c r="B13" s="2">
        <v>3.8</v>
      </c>
      <c r="C13" s="2">
        <v>14.1</v>
      </c>
      <c r="D13" s="2">
        <v>8.8000000000000007</v>
      </c>
      <c r="E13" s="2">
        <v>23.8</v>
      </c>
      <c r="F13" s="33">
        <v>42824</v>
      </c>
      <c r="G13" s="2">
        <v>-1.1000000000000001</v>
      </c>
      <c r="H13" s="33">
        <v>42798</v>
      </c>
      <c r="I13" s="2">
        <v>75.5</v>
      </c>
      <c r="J13" s="2">
        <v>407.2</v>
      </c>
      <c r="K13" s="2">
        <v>3.3</v>
      </c>
      <c r="L13" s="2">
        <v>16.8</v>
      </c>
      <c r="M13" s="33">
        <v>42798</v>
      </c>
      <c r="N13" s="2">
        <v>41.2</v>
      </c>
      <c r="O13" s="5">
        <v>13</v>
      </c>
      <c r="P13" s="2">
        <v>19.100000000000001</v>
      </c>
      <c r="Q13" s="33">
        <v>42813</v>
      </c>
      <c r="R13" s="2">
        <v>8.6999999999999993</v>
      </c>
      <c r="S13" s="2">
        <v>70.900000000000006</v>
      </c>
    </row>
    <row r="14" spans="1:19" x14ac:dyDescent="0.2">
      <c r="A14" s="15" t="s">
        <v>3</v>
      </c>
      <c r="B14" s="2">
        <v>6.4</v>
      </c>
      <c r="C14" s="2">
        <v>18.100000000000001</v>
      </c>
      <c r="D14" s="2">
        <v>12.1</v>
      </c>
      <c r="E14" s="2">
        <v>24.7</v>
      </c>
      <c r="F14" s="33">
        <v>42840</v>
      </c>
      <c r="G14" s="2">
        <v>-1.9</v>
      </c>
      <c r="H14" s="33">
        <v>42827</v>
      </c>
      <c r="I14" s="2">
        <v>65.5</v>
      </c>
      <c r="J14" s="2">
        <v>545.70000000000005</v>
      </c>
      <c r="K14" s="2">
        <v>3.1</v>
      </c>
      <c r="L14" s="2">
        <v>17.8</v>
      </c>
      <c r="M14" s="33">
        <v>42835</v>
      </c>
      <c r="N14" s="2">
        <v>15.5</v>
      </c>
      <c r="O14" s="5">
        <v>11</v>
      </c>
      <c r="P14" s="2">
        <v>4.5999999999999996</v>
      </c>
      <c r="Q14" s="33">
        <v>42845</v>
      </c>
      <c r="R14" s="2">
        <v>12.7</v>
      </c>
      <c r="S14" s="2">
        <v>103.9</v>
      </c>
    </row>
    <row r="15" spans="1:19" x14ac:dyDescent="0.2">
      <c r="A15" s="15" t="s">
        <v>4</v>
      </c>
      <c r="B15" s="2">
        <v>9.1999999999999993</v>
      </c>
      <c r="C15" s="2">
        <v>22.4</v>
      </c>
      <c r="D15" s="2">
        <v>15.6</v>
      </c>
      <c r="E15" s="2">
        <v>29.9</v>
      </c>
      <c r="F15" s="33">
        <v>42876</v>
      </c>
      <c r="G15" s="2">
        <v>3</v>
      </c>
      <c r="H15" s="33">
        <v>42859</v>
      </c>
      <c r="I15" s="2">
        <v>65.599999999999994</v>
      </c>
      <c r="J15" s="2">
        <v>667.6</v>
      </c>
      <c r="K15" s="2">
        <v>2.9</v>
      </c>
      <c r="L15" s="2">
        <v>14.4</v>
      </c>
      <c r="M15" s="33">
        <v>42863</v>
      </c>
      <c r="N15" s="2">
        <v>56.5</v>
      </c>
      <c r="O15" s="5">
        <v>10</v>
      </c>
      <c r="P15" s="2">
        <v>22.5</v>
      </c>
      <c r="Q15" s="33">
        <v>42863</v>
      </c>
      <c r="R15" s="2">
        <v>17.2</v>
      </c>
      <c r="S15" s="2">
        <v>136.9</v>
      </c>
    </row>
    <row r="16" spans="1:19" x14ac:dyDescent="0.2">
      <c r="A16" s="15" t="s">
        <v>5</v>
      </c>
      <c r="B16" s="2">
        <v>12.6</v>
      </c>
      <c r="C16" s="2">
        <v>28.6</v>
      </c>
      <c r="D16" s="2">
        <v>20.3</v>
      </c>
      <c r="E16" s="2">
        <v>36.5</v>
      </c>
      <c r="F16" s="33">
        <v>42909</v>
      </c>
      <c r="G16" s="2">
        <v>6.9</v>
      </c>
      <c r="H16" s="33">
        <v>42903</v>
      </c>
      <c r="I16" s="2">
        <v>57.5</v>
      </c>
      <c r="J16" s="2">
        <v>754.1</v>
      </c>
      <c r="K16" s="2">
        <v>2.4</v>
      </c>
      <c r="L16" s="2">
        <v>14.6</v>
      </c>
      <c r="M16" s="33">
        <v>42910</v>
      </c>
      <c r="N16" s="2">
        <v>9.4</v>
      </c>
      <c r="O16" s="5">
        <v>4</v>
      </c>
      <c r="P16" s="2">
        <v>4.5999999999999996</v>
      </c>
      <c r="Q16" s="33">
        <v>42903</v>
      </c>
      <c r="R16" s="2">
        <v>23.4</v>
      </c>
      <c r="S16" s="2">
        <v>173.7</v>
      </c>
    </row>
    <row r="17" spans="1:19" x14ac:dyDescent="0.2">
      <c r="A17" s="15" t="s">
        <v>6</v>
      </c>
      <c r="B17" s="2">
        <v>15.9</v>
      </c>
      <c r="C17" s="2">
        <v>31.4</v>
      </c>
      <c r="D17" s="2">
        <v>23.1</v>
      </c>
      <c r="E17" s="2">
        <v>39.1</v>
      </c>
      <c r="F17" s="33">
        <v>42946</v>
      </c>
      <c r="G17" s="2">
        <v>9.9</v>
      </c>
      <c r="H17" s="33">
        <v>42931</v>
      </c>
      <c r="I17" s="2">
        <v>57.4</v>
      </c>
      <c r="J17" s="2">
        <v>779.3</v>
      </c>
      <c r="K17" s="2">
        <v>2.8</v>
      </c>
      <c r="L17" s="2">
        <v>16.399999999999999</v>
      </c>
      <c r="M17" s="33">
        <v>42936</v>
      </c>
      <c r="N17" s="2">
        <v>55.3</v>
      </c>
      <c r="O17" s="5">
        <v>4</v>
      </c>
      <c r="P17" s="2">
        <v>27.7</v>
      </c>
      <c r="Q17" s="33">
        <v>42936</v>
      </c>
      <c r="R17" s="2">
        <v>25.6</v>
      </c>
      <c r="S17" s="2">
        <v>195.4</v>
      </c>
    </row>
    <row r="18" spans="1:19" x14ac:dyDescent="0.2">
      <c r="A18" s="15" t="s">
        <v>7</v>
      </c>
      <c r="B18" s="2">
        <v>14.8</v>
      </c>
      <c r="C18" s="2">
        <v>31.7</v>
      </c>
      <c r="D18" s="2">
        <v>23</v>
      </c>
      <c r="E18" s="2">
        <v>36.5</v>
      </c>
      <c r="F18" s="33">
        <v>42950</v>
      </c>
      <c r="G18" s="2">
        <v>8.6</v>
      </c>
      <c r="H18" s="33">
        <v>42959</v>
      </c>
      <c r="I18" s="2">
        <v>54.2</v>
      </c>
      <c r="J18" s="2">
        <v>734.5</v>
      </c>
      <c r="K18" s="2">
        <v>2.5</v>
      </c>
      <c r="L18" s="2">
        <v>12.9</v>
      </c>
      <c r="M18" s="33">
        <v>42956</v>
      </c>
      <c r="N18" s="2">
        <v>2.4</v>
      </c>
      <c r="O18" s="5">
        <v>2</v>
      </c>
      <c r="P18" s="2">
        <v>1.5</v>
      </c>
      <c r="Q18" s="33">
        <v>42962</v>
      </c>
      <c r="R18" s="2">
        <v>25.9</v>
      </c>
      <c r="S18" s="2">
        <v>182.2</v>
      </c>
    </row>
    <row r="19" spans="1:19" x14ac:dyDescent="0.2">
      <c r="A19" s="15" t="s">
        <v>8</v>
      </c>
      <c r="B19" s="2">
        <v>12.7</v>
      </c>
      <c r="C19" s="2">
        <v>28.2</v>
      </c>
      <c r="D19" s="2">
        <v>20.3</v>
      </c>
      <c r="E19" s="2">
        <v>37.299999999999997</v>
      </c>
      <c r="F19" s="33">
        <v>42984</v>
      </c>
      <c r="G19" s="2">
        <v>6.5</v>
      </c>
      <c r="H19" s="33">
        <v>42999</v>
      </c>
      <c r="I19" s="2">
        <v>61.7</v>
      </c>
      <c r="J19" s="2">
        <v>533</v>
      </c>
      <c r="K19" s="2">
        <v>2</v>
      </c>
      <c r="L19" s="2">
        <v>18.2</v>
      </c>
      <c r="M19" s="33">
        <v>42991</v>
      </c>
      <c r="N19" s="2">
        <v>5.4</v>
      </c>
      <c r="O19" s="5">
        <v>3</v>
      </c>
      <c r="P19" s="2">
        <v>3.7</v>
      </c>
      <c r="Q19" s="33">
        <v>42991</v>
      </c>
      <c r="R19" s="2">
        <v>23.2</v>
      </c>
      <c r="S19" s="2">
        <v>117.7</v>
      </c>
    </row>
    <row r="20" spans="1:19" x14ac:dyDescent="0.2">
      <c r="A20" s="15" t="s">
        <v>9</v>
      </c>
      <c r="B20" s="2">
        <v>7.8</v>
      </c>
      <c r="C20" s="2">
        <v>21.1</v>
      </c>
      <c r="D20" s="2">
        <v>14.3</v>
      </c>
      <c r="E20" s="2">
        <v>28</v>
      </c>
      <c r="F20" s="33">
        <v>43012</v>
      </c>
      <c r="G20" s="2">
        <v>0.6</v>
      </c>
      <c r="H20" s="33">
        <v>43038</v>
      </c>
      <c r="I20" s="2">
        <v>75</v>
      </c>
      <c r="J20" s="2">
        <v>364.4</v>
      </c>
      <c r="K20" s="2">
        <v>1.6</v>
      </c>
      <c r="L20" s="2">
        <v>11.3</v>
      </c>
      <c r="M20" s="33">
        <v>43022</v>
      </c>
      <c r="N20" s="2">
        <v>27.5</v>
      </c>
      <c r="O20" s="5">
        <v>11</v>
      </c>
      <c r="P20" s="2">
        <v>14.6</v>
      </c>
      <c r="Q20" s="33">
        <v>43021</v>
      </c>
      <c r="R20" s="2">
        <v>17</v>
      </c>
      <c r="S20" s="2">
        <v>63.3</v>
      </c>
    </row>
    <row r="21" spans="1:19" x14ac:dyDescent="0.2">
      <c r="A21" s="15" t="s">
        <v>10</v>
      </c>
      <c r="B21" s="2">
        <v>3.4</v>
      </c>
      <c r="C21" s="2">
        <v>14.2</v>
      </c>
      <c r="D21" s="2">
        <v>8.6</v>
      </c>
      <c r="E21" s="2">
        <v>21.8</v>
      </c>
      <c r="F21" s="33">
        <v>43041</v>
      </c>
      <c r="G21" s="2">
        <v>-1.5</v>
      </c>
      <c r="H21" s="33">
        <v>43064</v>
      </c>
      <c r="I21" s="2">
        <v>81.5</v>
      </c>
      <c r="J21" s="2">
        <v>210.8</v>
      </c>
      <c r="K21" s="2">
        <v>1.8</v>
      </c>
      <c r="L21" s="2">
        <v>13.6</v>
      </c>
      <c r="M21" s="33">
        <v>43048</v>
      </c>
      <c r="N21" s="2">
        <v>64.5</v>
      </c>
      <c r="O21" s="5">
        <v>17</v>
      </c>
      <c r="P21" s="2">
        <v>34.200000000000003</v>
      </c>
      <c r="Q21" s="33">
        <v>43062</v>
      </c>
      <c r="R21" s="2">
        <v>9.6999999999999993</v>
      </c>
      <c r="S21" s="2">
        <v>33.1</v>
      </c>
    </row>
    <row r="22" spans="1:19" ht="13.5" thickBot="1" x14ac:dyDescent="0.25">
      <c r="A22" s="24" t="s">
        <v>11</v>
      </c>
      <c r="B22" s="25">
        <v>2</v>
      </c>
      <c r="C22" s="25">
        <v>9.6</v>
      </c>
      <c r="D22" s="25">
        <v>5.5</v>
      </c>
      <c r="E22" s="25">
        <v>15.8</v>
      </c>
      <c r="F22" s="34">
        <v>43092</v>
      </c>
      <c r="G22" s="25">
        <v>-2.7</v>
      </c>
      <c r="H22" s="34">
        <v>43088</v>
      </c>
      <c r="I22" s="25">
        <v>93.1</v>
      </c>
      <c r="J22" s="25">
        <v>135</v>
      </c>
      <c r="K22" s="25">
        <v>1.3</v>
      </c>
      <c r="L22" s="25">
        <v>12.2</v>
      </c>
      <c r="M22" s="34">
        <v>43088</v>
      </c>
      <c r="N22" s="25">
        <v>11.2</v>
      </c>
      <c r="O22" s="26">
        <v>16</v>
      </c>
      <c r="P22" s="25">
        <v>5.8</v>
      </c>
      <c r="Q22" s="34">
        <v>43085</v>
      </c>
      <c r="R22" s="25">
        <v>7</v>
      </c>
      <c r="S22" s="25">
        <v>15.3</v>
      </c>
    </row>
    <row r="23" spans="1:19" ht="13.5" thickTop="1" x14ac:dyDescent="0.2">
      <c r="A23" s="15" t="s">
        <v>23</v>
      </c>
      <c r="B23" s="2">
        <v>7.8</v>
      </c>
      <c r="C23" s="2">
        <v>20.399999999999999</v>
      </c>
      <c r="D23" s="2">
        <v>13.9</v>
      </c>
      <c r="E23" s="2">
        <v>39.1</v>
      </c>
      <c r="F23" s="33">
        <v>42946</v>
      </c>
      <c r="G23" s="2">
        <v>-4.3</v>
      </c>
      <c r="H23" s="33">
        <v>42783</v>
      </c>
      <c r="I23" s="2">
        <v>71.2</v>
      </c>
      <c r="J23" s="2">
        <v>5578.2</v>
      </c>
      <c r="K23" s="2">
        <v>2.2999999999999998</v>
      </c>
      <c r="L23" s="2">
        <v>19.2</v>
      </c>
      <c r="M23" s="33">
        <v>42793</v>
      </c>
      <c r="N23" s="2">
        <v>385.7</v>
      </c>
      <c r="O23" s="5">
        <v>124</v>
      </c>
      <c r="P23" s="2">
        <v>34.200000000000003</v>
      </c>
      <c r="Q23" s="33">
        <v>43062</v>
      </c>
      <c r="R23" s="2">
        <v>15.4</v>
      </c>
      <c r="S23" s="2">
        <v>1163.4000000000001</v>
      </c>
    </row>
    <row r="26" spans="1:19" x14ac:dyDescent="0.2">
      <c r="A26" s="20" t="s">
        <v>33</v>
      </c>
      <c r="B26" s="20"/>
      <c r="C26" s="20"/>
      <c r="D26" s="14"/>
      <c r="E26" s="14"/>
      <c r="F26" s="14"/>
      <c r="G26" s="14"/>
      <c r="H26" s="14"/>
      <c r="I26" s="14"/>
      <c r="J26" s="14"/>
    </row>
    <row r="27" spans="1:19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</row>
    <row r="28" spans="1:19" x14ac:dyDescent="0.2">
      <c r="A28" s="14"/>
      <c r="B28" s="14" t="s">
        <v>24</v>
      </c>
      <c r="C28" s="14"/>
      <c r="D28" s="14"/>
      <c r="F28" s="14">
        <v>-0.91200000000000003</v>
      </c>
      <c r="G28" s="14" t="s">
        <v>25</v>
      </c>
      <c r="H28" s="32">
        <v>43046</v>
      </c>
      <c r="I28" s="21"/>
      <c r="J28" s="14"/>
    </row>
    <row r="29" spans="1:19" x14ac:dyDescent="0.2">
      <c r="A29" s="14"/>
      <c r="B29" s="14" t="s">
        <v>26</v>
      </c>
      <c r="C29" s="14"/>
      <c r="D29" s="14"/>
      <c r="F29" s="14">
        <v>-1.9339999999999999</v>
      </c>
      <c r="G29" s="14" t="s">
        <v>25</v>
      </c>
      <c r="H29" s="32">
        <v>42827</v>
      </c>
      <c r="I29" s="21"/>
      <c r="J29" s="14"/>
    </row>
    <row r="30" spans="1:19" x14ac:dyDescent="0.2">
      <c r="A30" s="14"/>
      <c r="B30" s="14" t="s">
        <v>27</v>
      </c>
      <c r="C30" s="14"/>
      <c r="D30" s="14"/>
      <c r="F30" s="18">
        <v>218</v>
      </c>
      <c r="G30" s="14" t="s">
        <v>32</v>
      </c>
      <c r="H30" s="14"/>
      <c r="I30" s="14"/>
      <c r="J30" s="14"/>
    </row>
    <row r="31" spans="1:19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</row>
    <row r="32" spans="1:19" x14ac:dyDescent="0.2">
      <c r="A32" s="20" t="s">
        <v>28</v>
      </c>
      <c r="B32" s="20"/>
      <c r="C32" s="20"/>
      <c r="D32" s="20"/>
      <c r="E32" s="20"/>
      <c r="F32" s="20"/>
      <c r="G32" s="20"/>
      <c r="H32" s="20"/>
      <c r="I32" s="14"/>
      <c r="J32" s="14"/>
    </row>
    <row r="33" spans="1:10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</row>
    <row r="34" spans="1:10" x14ac:dyDescent="0.2">
      <c r="A34" s="14"/>
      <c r="B34">
        <v>-1</v>
      </c>
      <c r="C34" t="s">
        <v>30</v>
      </c>
      <c r="D34" s="9">
        <v>0</v>
      </c>
      <c r="E34" t="s">
        <v>25</v>
      </c>
      <c r="F34" s="17">
        <v>12</v>
      </c>
      <c r="G34" s="14" t="s">
        <v>32</v>
      </c>
      <c r="H34" s="14"/>
      <c r="I34" s="14"/>
      <c r="J34" s="14"/>
    </row>
    <row r="35" spans="1:10" x14ac:dyDescent="0.2">
      <c r="A35" s="14"/>
      <c r="B35">
        <v>-2.5</v>
      </c>
      <c r="C35" t="s">
        <v>31</v>
      </c>
      <c r="D35" s="9">
        <v>-1</v>
      </c>
      <c r="E35" t="s">
        <v>25</v>
      </c>
      <c r="F35" s="17">
        <v>15</v>
      </c>
      <c r="G35" s="14" t="s">
        <v>32</v>
      </c>
      <c r="H35" s="14"/>
      <c r="I35" s="14"/>
      <c r="J35" s="14"/>
    </row>
    <row r="36" spans="1:10" x14ac:dyDescent="0.2">
      <c r="A36" s="14"/>
      <c r="B36" s="8">
        <v>-5</v>
      </c>
      <c r="C36" s="8" t="s">
        <v>31</v>
      </c>
      <c r="D36" s="11">
        <v>-2.5</v>
      </c>
      <c r="E36" s="10" t="s">
        <v>25</v>
      </c>
      <c r="F36" s="17">
        <v>5</v>
      </c>
      <c r="G36" s="14" t="s">
        <v>32</v>
      </c>
      <c r="H36" s="14"/>
      <c r="I36" s="14"/>
      <c r="J36" s="14"/>
    </row>
    <row r="37" spans="1:10" x14ac:dyDescent="0.2">
      <c r="A37" s="14"/>
      <c r="C37" s="8" t="s">
        <v>46</v>
      </c>
      <c r="D37" s="9">
        <v>-5</v>
      </c>
      <c r="E37" t="s">
        <v>25</v>
      </c>
      <c r="F37" s="17">
        <v>0</v>
      </c>
      <c r="G37" s="14" t="s">
        <v>32</v>
      </c>
      <c r="H37" s="14"/>
      <c r="I37" s="14"/>
      <c r="J37" s="14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U32" sqref="U32"/>
    </sheetView>
  </sheetViews>
  <sheetFormatPr baseColWidth="10" defaultRowHeight="12.75" x14ac:dyDescent="0.2"/>
  <cols>
    <col min="2" max="2" width="7.28515625" customWidth="1"/>
    <col min="3" max="3" width="6.5703125" bestFit="1" customWidth="1"/>
    <col min="4" max="4" width="4.5703125" bestFit="1" customWidth="1"/>
    <col min="5" max="5" width="5.140625" bestFit="1" customWidth="1"/>
    <col min="6" max="6" width="7.7109375" bestFit="1" customWidth="1"/>
    <col min="7" max="7" width="4.5703125" bestFit="1" customWidth="1"/>
    <col min="8" max="8" width="7.140625" bestFit="1" customWidth="1"/>
    <col min="9" max="9" width="4.5703125" bestFit="1" customWidth="1"/>
    <col min="10" max="10" width="7.140625" bestFit="1" customWidth="1"/>
    <col min="11" max="11" width="5.7109375" bestFit="1" customWidth="1"/>
    <col min="12" max="12" width="7.5703125" bestFit="1" customWidth="1"/>
    <col min="13" max="13" width="7.28515625" bestFit="1" customWidth="1"/>
    <col min="14" max="14" width="5.5703125" bestFit="1" customWidth="1"/>
    <col min="15" max="15" width="6.5703125" bestFit="1" customWidth="1"/>
    <col min="16" max="16" width="4.5703125" bestFit="1" customWidth="1"/>
    <col min="17" max="17" width="7.7109375" bestFit="1" customWidth="1"/>
    <col min="18" max="18" width="7.5703125" bestFit="1" customWidth="1"/>
    <col min="19" max="19" width="6.5703125" bestFit="1" customWidth="1"/>
  </cols>
  <sheetData>
    <row r="1" spans="1:19" x14ac:dyDescent="0.2">
      <c r="B1" s="15" t="s">
        <v>77</v>
      </c>
    </row>
    <row r="2" spans="1:19" x14ac:dyDescent="0.2">
      <c r="B2" s="15" t="s">
        <v>44</v>
      </c>
    </row>
    <row r="3" spans="1:19" x14ac:dyDescent="0.2">
      <c r="B3" s="1" t="s">
        <v>45</v>
      </c>
    </row>
    <row r="4" spans="1:19" x14ac:dyDescent="0.2">
      <c r="B4" s="14"/>
    </row>
    <row r="5" spans="1:19" x14ac:dyDescent="0.2">
      <c r="B5" s="14"/>
    </row>
    <row r="6" spans="1:19" x14ac:dyDescent="0.2">
      <c r="B6" s="15" t="s">
        <v>47</v>
      </c>
    </row>
    <row r="7" spans="1:19" x14ac:dyDescent="0.2">
      <c r="B7" s="15" t="s">
        <v>57</v>
      </c>
    </row>
    <row r="9" spans="1:19" x14ac:dyDescent="0.2">
      <c r="A9" s="14"/>
      <c r="B9" s="13" t="s">
        <v>35</v>
      </c>
      <c r="C9" s="13" t="s">
        <v>36</v>
      </c>
      <c r="D9" s="13" t="s">
        <v>37</v>
      </c>
      <c r="E9" s="13" t="s">
        <v>12</v>
      </c>
      <c r="F9" s="13" t="s">
        <v>13</v>
      </c>
      <c r="G9" s="13" t="s">
        <v>14</v>
      </c>
      <c r="H9" s="13" t="s">
        <v>13</v>
      </c>
      <c r="I9" s="13" t="s">
        <v>15</v>
      </c>
      <c r="J9" s="13" t="s">
        <v>16</v>
      </c>
      <c r="K9" s="13" t="s">
        <v>17</v>
      </c>
      <c r="L9" s="13" t="s">
        <v>38</v>
      </c>
      <c r="M9" s="13" t="s">
        <v>13</v>
      </c>
      <c r="N9" s="13" t="s">
        <v>18</v>
      </c>
      <c r="O9" s="13" t="s">
        <v>39</v>
      </c>
      <c r="P9" s="13" t="s">
        <v>19</v>
      </c>
      <c r="Q9" s="13" t="s">
        <v>13</v>
      </c>
      <c r="R9" s="13" t="s">
        <v>65</v>
      </c>
      <c r="S9" s="13" t="s">
        <v>42</v>
      </c>
    </row>
    <row r="10" spans="1:19" x14ac:dyDescent="0.2">
      <c r="A10" s="23"/>
      <c r="B10" s="22" t="s">
        <v>25</v>
      </c>
      <c r="C10" s="22" t="s">
        <v>25</v>
      </c>
      <c r="D10" s="22" t="s">
        <v>25</v>
      </c>
      <c r="E10" s="22" t="s">
        <v>25</v>
      </c>
      <c r="F10" s="22"/>
      <c r="G10" s="22" t="s">
        <v>25</v>
      </c>
      <c r="H10" s="22"/>
      <c r="I10" s="22" t="s">
        <v>40</v>
      </c>
      <c r="J10" s="22" t="s">
        <v>21</v>
      </c>
      <c r="K10" s="22" t="s">
        <v>22</v>
      </c>
      <c r="L10" s="22" t="s">
        <v>22</v>
      </c>
      <c r="M10" s="22"/>
      <c r="N10" s="22" t="s">
        <v>41</v>
      </c>
      <c r="O10" s="22"/>
      <c r="P10" s="22" t="s">
        <v>41</v>
      </c>
      <c r="Q10" s="22"/>
      <c r="R10" s="22" t="s">
        <v>25</v>
      </c>
      <c r="S10" s="22" t="s">
        <v>41</v>
      </c>
    </row>
    <row r="11" spans="1:19" x14ac:dyDescent="0.2">
      <c r="A11" s="15" t="s">
        <v>0</v>
      </c>
      <c r="B11" s="2">
        <v>4.8967741935483734E-2</v>
      </c>
      <c r="C11" s="2">
        <v>10.357516129032257</v>
      </c>
      <c r="D11" s="2">
        <v>4.8517338709677427</v>
      </c>
      <c r="E11" s="2">
        <v>15.88</v>
      </c>
      <c r="F11" s="33">
        <v>43111</v>
      </c>
      <c r="G11" s="2">
        <v>-8.3699999999999992</v>
      </c>
      <c r="H11" s="33">
        <v>43126</v>
      </c>
      <c r="I11" s="2">
        <v>75.099079301075264</v>
      </c>
      <c r="J11" s="2">
        <v>223.15199999999996</v>
      </c>
      <c r="K11" s="2">
        <v>2.9073629032258061</v>
      </c>
      <c r="L11" s="2">
        <v>15.68</v>
      </c>
      <c r="M11" s="33">
        <v>43116</v>
      </c>
      <c r="N11" s="2">
        <v>18.704999999999998</v>
      </c>
      <c r="O11" s="5">
        <v>10</v>
      </c>
      <c r="P11" s="2">
        <v>15.049999999999997</v>
      </c>
      <c r="Q11" s="33">
        <v>43127</v>
      </c>
      <c r="R11" s="2">
        <v>4.5137849462365587</v>
      </c>
      <c r="S11" s="2">
        <v>38.534372283423025</v>
      </c>
    </row>
    <row r="12" spans="1:19" x14ac:dyDescent="0.2">
      <c r="A12" s="15" t="s">
        <v>1</v>
      </c>
      <c r="B12" s="2">
        <v>2.9825714285714287</v>
      </c>
      <c r="C12" s="2">
        <v>14.469749999999999</v>
      </c>
      <c r="D12" s="2">
        <v>8.3399404761904758</v>
      </c>
      <c r="E12" s="2">
        <v>20.14</v>
      </c>
      <c r="F12" s="33">
        <v>42791</v>
      </c>
      <c r="G12" s="2">
        <v>-0.755</v>
      </c>
      <c r="H12" s="33">
        <v>42792</v>
      </c>
      <c r="I12" s="2">
        <v>78.242061011904752</v>
      </c>
      <c r="J12" s="2">
        <v>261.05699999999996</v>
      </c>
      <c r="K12" s="2">
        <v>2.3720602678571434</v>
      </c>
      <c r="L12" s="2">
        <v>19.11</v>
      </c>
      <c r="M12" s="33">
        <v>42771</v>
      </c>
      <c r="N12" s="2">
        <v>51.170000000000009</v>
      </c>
      <c r="O12" s="5">
        <v>14</v>
      </c>
      <c r="P12" s="2">
        <v>19.349999999999998</v>
      </c>
      <c r="Q12" s="33">
        <v>42779</v>
      </c>
      <c r="R12" s="2">
        <v>7.6477663690476207</v>
      </c>
      <c r="S12" s="2">
        <v>44.590890443110325</v>
      </c>
    </row>
    <row r="13" spans="1:19" x14ac:dyDescent="0.2">
      <c r="A13" s="15" t="s">
        <v>2</v>
      </c>
      <c r="B13" s="2">
        <v>4.233935483870968</v>
      </c>
      <c r="C13" s="2">
        <v>18.523870967741935</v>
      </c>
      <c r="D13" s="2">
        <v>10.905025837908946</v>
      </c>
      <c r="E13" s="2">
        <v>26.58</v>
      </c>
      <c r="F13" s="33">
        <v>42804</v>
      </c>
      <c r="G13" s="2">
        <v>-0.374</v>
      </c>
      <c r="H13" s="33">
        <v>42795</v>
      </c>
      <c r="I13" s="2">
        <v>70.970147849462379</v>
      </c>
      <c r="J13" s="2">
        <v>488.05099999999999</v>
      </c>
      <c r="K13" s="2">
        <v>2.473563729695722</v>
      </c>
      <c r="L13" s="2">
        <v>18.62</v>
      </c>
      <c r="M13" s="33">
        <v>42806</v>
      </c>
      <c r="N13" s="2">
        <v>46.224999999999994</v>
      </c>
      <c r="O13" s="5">
        <v>11</v>
      </c>
      <c r="P13" s="2">
        <v>24.294999999999991</v>
      </c>
      <c r="Q13" s="33">
        <v>42819</v>
      </c>
      <c r="R13" s="2">
        <v>10.458291838252116</v>
      </c>
      <c r="S13" s="2">
        <v>84.550678825525594</v>
      </c>
    </row>
    <row r="14" spans="1:19" x14ac:dyDescent="0.2">
      <c r="A14" s="15" t="s">
        <v>3</v>
      </c>
      <c r="B14" s="2">
        <v>4.8658666666666663</v>
      </c>
      <c r="C14" s="2">
        <v>21.077333333333332</v>
      </c>
      <c r="D14" s="2">
        <v>13.063759027777779</v>
      </c>
      <c r="E14" s="2">
        <v>27.23</v>
      </c>
      <c r="F14" s="33">
        <v>42838</v>
      </c>
      <c r="G14" s="2">
        <v>-0.309</v>
      </c>
      <c r="H14" s="33">
        <v>42854</v>
      </c>
      <c r="I14" s="2">
        <v>56.727027777777785</v>
      </c>
      <c r="J14" s="2">
        <v>677.16700000000003</v>
      </c>
      <c r="K14" s="2">
        <v>2.9297854166666668</v>
      </c>
      <c r="L14" s="2">
        <v>15.58</v>
      </c>
      <c r="M14" s="33">
        <v>42826</v>
      </c>
      <c r="N14" s="2">
        <v>10.105</v>
      </c>
      <c r="O14" s="5">
        <v>4</v>
      </c>
      <c r="P14" s="2">
        <v>4.5150000000000006</v>
      </c>
      <c r="Q14" s="33">
        <v>42850</v>
      </c>
      <c r="R14" s="2">
        <v>13.402454166666665</v>
      </c>
      <c r="S14" s="2">
        <v>128.35896279665945</v>
      </c>
    </row>
    <row r="15" spans="1:19" x14ac:dyDescent="0.2">
      <c r="A15" s="15" t="s">
        <v>4</v>
      </c>
      <c r="B15" s="2">
        <v>9.9954838709677443</v>
      </c>
      <c r="C15" s="2">
        <v>25.770645161290318</v>
      </c>
      <c r="D15" s="2">
        <v>17.884033602150538</v>
      </c>
      <c r="E15" s="2">
        <v>34.19</v>
      </c>
      <c r="F15" s="33">
        <v>42880</v>
      </c>
      <c r="G15" s="2">
        <v>-0.377</v>
      </c>
      <c r="H15" s="33">
        <v>42856</v>
      </c>
      <c r="I15" s="2">
        <v>61.644334677419359</v>
      </c>
      <c r="J15" s="2">
        <v>725.17199999999991</v>
      </c>
      <c r="K15" s="2">
        <v>1.8996713709677429</v>
      </c>
      <c r="L15" s="2">
        <v>14.31</v>
      </c>
      <c r="M15" s="33">
        <v>42860</v>
      </c>
      <c r="N15" s="2">
        <v>42.57</v>
      </c>
      <c r="O15" s="5">
        <v>11</v>
      </c>
      <c r="P15" s="2">
        <v>21.284999999999997</v>
      </c>
      <c r="Q15" s="33">
        <v>42884</v>
      </c>
      <c r="R15" s="2">
        <v>19.381814516129037</v>
      </c>
      <c r="S15" s="2">
        <v>150.45430486500834</v>
      </c>
    </row>
    <row r="16" spans="1:19" x14ac:dyDescent="0.2">
      <c r="A16" s="15" t="s">
        <v>5</v>
      </c>
      <c r="B16" s="2">
        <v>15.21833333333333</v>
      </c>
      <c r="C16" s="2">
        <v>30.229333333333336</v>
      </c>
      <c r="D16" s="2">
        <v>22.177958333333336</v>
      </c>
      <c r="E16" s="2">
        <v>37.71</v>
      </c>
      <c r="F16" s="33">
        <v>42904</v>
      </c>
      <c r="G16" s="2">
        <v>8.15</v>
      </c>
      <c r="H16" s="33">
        <v>42916</v>
      </c>
      <c r="I16" s="2">
        <v>64.168284722222225</v>
      </c>
      <c r="J16" s="2">
        <v>724.8979999999998</v>
      </c>
      <c r="K16" s="2">
        <v>2.0222347222222217</v>
      </c>
      <c r="L16" s="2">
        <v>15.29</v>
      </c>
      <c r="M16" s="33">
        <v>42894</v>
      </c>
      <c r="N16" s="2">
        <v>76.110000000000014</v>
      </c>
      <c r="O16" s="5">
        <v>10</v>
      </c>
      <c r="P16" s="2">
        <v>32.895000000000003</v>
      </c>
      <c r="Q16" s="33">
        <v>42894</v>
      </c>
      <c r="R16" s="2">
        <v>24.83635518292683</v>
      </c>
      <c r="S16" s="2">
        <v>168.39642872676887</v>
      </c>
    </row>
    <row r="17" spans="1:19" x14ac:dyDescent="0.2">
      <c r="A17" s="15" t="s">
        <v>6</v>
      </c>
      <c r="B17" s="2">
        <v>15.980967741935483</v>
      </c>
      <c r="C17" s="2">
        <v>31.292903225806452</v>
      </c>
      <c r="D17" s="2">
        <v>23.102211021505376</v>
      </c>
      <c r="E17" s="2">
        <v>36.54</v>
      </c>
      <c r="F17" s="33">
        <v>42945</v>
      </c>
      <c r="G17" s="2">
        <v>10.18</v>
      </c>
      <c r="H17" s="33">
        <v>42918</v>
      </c>
      <c r="I17" s="2">
        <v>56.925698924731179</v>
      </c>
      <c r="J17" s="2">
        <v>816.69199999999989</v>
      </c>
      <c r="K17" s="2">
        <v>2.7398138440860218</v>
      </c>
      <c r="L17" s="2">
        <v>15.29</v>
      </c>
      <c r="M17" s="33">
        <v>42922</v>
      </c>
      <c r="N17" s="2">
        <v>16.984999999999999</v>
      </c>
      <c r="O17" s="5">
        <v>7</v>
      </c>
      <c r="P17" s="2">
        <v>12.469999999999999</v>
      </c>
      <c r="Q17" s="33">
        <v>42924</v>
      </c>
      <c r="R17" s="2">
        <v>26.526438172043008</v>
      </c>
      <c r="S17" s="2">
        <v>200.64798864308858</v>
      </c>
    </row>
    <row r="18" spans="1:19" x14ac:dyDescent="0.2">
      <c r="A18" s="15" t="s">
        <v>7</v>
      </c>
      <c r="B18" s="2">
        <v>14.988387096774193</v>
      </c>
      <c r="C18" s="2">
        <v>30.565161290322575</v>
      </c>
      <c r="D18" s="2">
        <v>22.304563172043014</v>
      </c>
      <c r="E18" s="2">
        <v>37.08</v>
      </c>
      <c r="F18" s="33">
        <v>42950</v>
      </c>
      <c r="G18" s="2">
        <v>8.89</v>
      </c>
      <c r="H18" s="33">
        <v>42959</v>
      </c>
      <c r="I18" s="2">
        <v>60.133252688172028</v>
      </c>
      <c r="J18" s="2">
        <v>687.38599999999997</v>
      </c>
      <c r="K18" s="2">
        <v>2.3503245967741946</v>
      </c>
      <c r="L18" s="2">
        <v>17.739999999999998</v>
      </c>
      <c r="M18" s="33">
        <v>42970</v>
      </c>
      <c r="N18" s="2">
        <v>49.234999999999999</v>
      </c>
      <c r="O18" s="5">
        <v>8</v>
      </c>
      <c r="P18" s="2">
        <v>19.564999999999998</v>
      </c>
      <c r="Q18" s="33">
        <v>42970</v>
      </c>
      <c r="R18" s="2">
        <v>25.676088709677416</v>
      </c>
      <c r="S18" s="2">
        <v>166.43996258271824</v>
      </c>
    </row>
    <row r="19" spans="1:19" x14ac:dyDescent="0.2">
      <c r="A19" s="15" t="s">
        <v>8</v>
      </c>
      <c r="B19" s="2">
        <v>10.123066666666666</v>
      </c>
      <c r="C19" s="2">
        <v>24.66833333333334</v>
      </c>
      <c r="D19" s="2">
        <v>17.166584722222222</v>
      </c>
      <c r="E19" s="2">
        <v>30.94</v>
      </c>
      <c r="F19" s="33">
        <v>42983</v>
      </c>
      <c r="G19" s="2">
        <v>3.008</v>
      </c>
      <c r="H19" s="33">
        <v>42998</v>
      </c>
      <c r="I19" s="2">
        <v>66.432187500000012</v>
      </c>
      <c r="J19" s="2">
        <v>525.78300000000013</v>
      </c>
      <c r="K19" s="2">
        <v>1.8866916666666669</v>
      </c>
      <c r="L19" s="2">
        <v>12.45</v>
      </c>
      <c r="M19" s="33">
        <v>42988</v>
      </c>
      <c r="N19" s="2">
        <v>6.0200000000000005</v>
      </c>
      <c r="O19" s="5">
        <v>3</v>
      </c>
      <c r="P19" s="2">
        <v>4.9450000000000003</v>
      </c>
      <c r="Q19" s="33">
        <v>42996</v>
      </c>
      <c r="R19" s="2">
        <v>20.447798611111114</v>
      </c>
      <c r="S19" s="2">
        <v>102.34897108485409</v>
      </c>
    </row>
    <row r="20" spans="1:19" x14ac:dyDescent="0.2">
      <c r="A20" s="15" t="s">
        <v>9</v>
      </c>
      <c r="B20" s="2">
        <v>7.9250967741935501</v>
      </c>
      <c r="C20" s="2">
        <v>23.399354838709673</v>
      </c>
      <c r="D20" s="2">
        <v>15.292752016129032</v>
      </c>
      <c r="E20" s="2">
        <v>28.04</v>
      </c>
      <c r="F20" s="33">
        <v>43013</v>
      </c>
      <c r="G20" s="2">
        <v>-4.1000000000000002E-2</v>
      </c>
      <c r="H20" s="33">
        <v>43039</v>
      </c>
      <c r="I20" s="2">
        <v>68.907735215053776</v>
      </c>
      <c r="J20" s="2">
        <v>407.6339999999999</v>
      </c>
      <c r="K20" s="2">
        <v>1.8938387096774192</v>
      </c>
      <c r="L20" s="2">
        <v>14.5</v>
      </c>
      <c r="M20" s="33">
        <v>43036</v>
      </c>
      <c r="N20" s="2">
        <v>10.965</v>
      </c>
      <c r="O20" s="5">
        <v>2</v>
      </c>
      <c r="P20" s="2">
        <v>9.4599999999999991</v>
      </c>
      <c r="Q20" s="33">
        <v>43026</v>
      </c>
      <c r="R20" s="2">
        <v>17.473172043010752</v>
      </c>
      <c r="S20" s="2">
        <v>75.653208727712851</v>
      </c>
    </row>
    <row r="21" spans="1:19" x14ac:dyDescent="0.2">
      <c r="A21" s="15" t="s">
        <v>10</v>
      </c>
      <c r="B21" s="2">
        <v>2.8282000000000007</v>
      </c>
      <c r="C21" s="2">
        <v>15.458</v>
      </c>
      <c r="D21" s="2">
        <v>8.884825060386472</v>
      </c>
      <c r="E21" s="2">
        <v>21.9</v>
      </c>
      <c r="F21" s="33">
        <v>43407</v>
      </c>
      <c r="G21" s="2">
        <v>-6.0670000000000002</v>
      </c>
      <c r="H21" s="33">
        <v>43432</v>
      </c>
      <c r="I21" s="2">
        <v>68.389688707729462</v>
      </c>
      <c r="J21" s="2">
        <v>249.99999999999997</v>
      </c>
      <c r="K21" s="2">
        <v>2.5827065064102563</v>
      </c>
      <c r="L21" s="2">
        <v>16.760000000000002</v>
      </c>
      <c r="M21" s="33">
        <v>43418</v>
      </c>
      <c r="N21" s="2">
        <v>4.5149999999999997</v>
      </c>
      <c r="O21" s="5">
        <v>8</v>
      </c>
      <c r="P21" s="2">
        <v>1.5050000000000001</v>
      </c>
      <c r="Q21" s="33">
        <v>43429</v>
      </c>
      <c r="R21" s="2">
        <v>10.850271829710143</v>
      </c>
      <c r="S21" s="2">
        <v>47.530822814621935</v>
      </c>
    </row>
    <row r="22" spans="1:19" ht="13.5" thickBot="1" x14ac:dyDescent="0.25">
      <c r="A22" s="24" t="s">
        <v>11</v>
      </c>
      <c r="B22" s="25">
        <v>1.0322903225806452</v>
      </c>
      <c r="C22" s="25">
        <v>11.138709677419353</v>
      </c>
      <c r="D22" s="25">
        <v>5.9220732526881728</v>
      </c>
      <c r="E22" s="25">
        <v>17.71</v>
      </c>
      <c r="F22" s="34">
        <v>43464</v>
      </c>
      <c r="G22" s="25">
        <v>-6.61</v>
      </c>
      <c r="H22" s="34">
        <v>43440</v>
      </c>
      <c r="I22" s="25">
        <v>78.824899193548418</v>
      </c>
      <c r="J22" s="25">
        <v>187.06899999999996</v>
      </c>
      <c r="K22" s="25">
        <v>2.6828494623655925</v>
      </c>
      <c r="L22" s="25">
        <v>18.64</v>
      </c>
      <c r="M22" s="34">
        <v>43461</v>
      </c>
      <c r="N22" s="25">
        <v>18.919999999999995</v>
      </c>
      <c r="O22" s="26">
        <v>13</v>
      </c>
      <c r="P22" s="25">
        <v>3.6550000000000002</v>
      </c>
      <c r="Q22" s="34">
        <v>43461</v>
      </c>
      <c r="R22" s="25">
        <v>6.7640181451612902</v>
      </c>
      <c r="S22" s="25">
        <v>33.163083563741431</v>
      </c>
    </row>
    <row r="23" spans="1:19" ht="13.5" thickTop="1" x14ac:dyDescent="0.2">
      <c r="A23" s="15" t="s">
        <v>23</v>
      </c>
      <c r="B23" s="2">
        <v>7.5185972606246798</v>
      </c>
      <c r="C23" s="2">
        <v>21.412575940860219</v>
      </c>
      <c r="D23" s="2">
        <v>14.157955032775261</v>
      </c>
      <c r="E23" s="2">
        <v>37.71</v>
      </c>
      <c r="F23" s="33">
        <v>42904</v>
      </c>
      <c r="G23" s="2">
        <v>-8.3699999999999992</v>
      </c>
      <c r="H23" s="33">
        <v>42761</v>
      </c>
      <c r="I23" s="2">
        <v>67.205366464091384</v>
      </c>
      <c r="J23" s="2">
        <v>5974.0609999999997</v>
      </c>
      <c r="K23" s="2">
        <v>2.3950752663846213</v>
      </c>
      <c r="L23" s="2">
        <v>19.11</v>
      </c>
      <c r="M23" s="33">
        <v>42771</v>
      </c>
      <c r="N23" s="2">
        <v>351.52499999999998</v>
      </c>
      <c r="O23" s="5">
        <v>101</v>
      </c>
      <c r="P23" s="2">
        <v>32.895000000000003</v>
      </c>
      <c r="Q23" s="33">
        <v>42894</v>
      </c>
      <c r="R23" s="2">
        <v>15.664854544164383</v>
      </c>
      <c r="S23" s="2">
        <v>1240.6696753572326</v>
      </c>
    </row>
    <row r="26" spans="1:19" x14ac:dyDescent="0.2">
      <c r="A26" s="20" t="s">
        <v>33</v>
      </c>
      <c r="B26" s="20"/>
      <c r="C26" s="20"/>
      <c r="D26" s="14"/>
      <c r="E26" s="14"/>
      <c r="F26" s="14"/>
      <c r="G26" s="14"/>
      <c r="H26" s="14"/>
      <c r="I26" s="14"/>
      <c r="J26" s="14"/>
    </row>
    <row r="27" spans="1:19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</row>
    <row r="28" spans="1:19" x14ac:dyDescent="0.2">
      <c r="A28" s="14"/>
      <c r="B28" s="14" t="s">
        <v>24</v>
      </c>
      <c r="C28" s="14"/>
      <c r="D28" s="14"/>
      <c r="F28" s="14">
        <v>-4.1000000000000002E-2</v>
      </c>
      <c r="G28" s="14" t="s">
        <v>25</v>
      </c>
      <c r="H28" s="32">
        <v>43039</v>
      </c>
      <c r="I28" s="21"/>
      <c r="J28" s="14"/>
    </row>
    <row r="29" spans="1:19" x14ac:dyDescent="0.2">
      <c r="A29" s="14"/>
      <c r="B29" s="14" t="s">
        <v>26</v>
      </c>
      <c r="C29" s="14"/>
      <c r="D29" s="14"/>
      <c r="F29" s="14">
        <v>-0.377</v>
      </c>
      <c r="G29" s="14" t="s">
        <v>25</v>
      </c>
      <c r="H29" s="32">
        <v>42856</v>
      </c>
      <c r="I29" s="21"/>
      <c r="J29" s="14"/>
    </row>
    <row r="30" spans="1:19" x14ac:dyDescent="0.2">
      <c r="A30" s="14"/>
      <c r="B30" s="14" t="s">
        <v>27</v>
      </c>
      <c r="C30" s="14"/>
      <c r="D30" s="14"/>
      <c r="F30" s="18">
        <v>182</v>
      </c>
      <c r="G30" s="14" t="s">
        <v>32</v>
      </c>
      <c r="H30" s="14"/>
      <c r="I30" s="14"/>
      <c r="J30" s="14"/>
    </row>
    <row r="31" spans="1:19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</row>
    <row r="32" spans="1:19" x14ac:dyDescent="0.2">
      <c r="A32" s="20" t="s">
        <v>28</v>
      </c>
      <c r="B32" s="20"/>
      <c r="C32" s="20"/>
      <c r="D32" s="20"/>
      <c r="E32" s="20"/>
      <c r="F32" s="20"/>
      <c r="G32" s="20"/>
      <c r="H32" s="20"/>
      <c r="I32" s="14"/>
      <c r="J32" s="14"/>
    </row>
    <row r="33" spans="1:10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</row>
    <row r="34" spans="1:10" x14ac:dyDescent="0.2">
      <c r="A34" s="14"/>
      <c r="B34">
        <v>-1</v>
      </c>
      <c r="C34" t="s">
        <v>30</v>
      </c>
      <c r="D34" s="9">
        <v>0</v>
      </c>
      <c r="E34" t="s">
        <v>25</v>
      </c>
      <c r="F34" s="17">
        <v>15</v>
      </c>
      <c r="G34" s="14" t="s">
        <v>32</v>
      </c>
      <c r="H34" s="14"/>
      <c r="I34" s="14"/>
      <c r="J34" s="14"/>
    </row>
    <row r="35" spans="1:10" x14ac:dyDescent="0.2">
      <c r="A35" s="14"/>
      <c r="B35">
        <v>-2.5</v>
      </c>
      <c r="C35" t="s">
        <v>31</v>
      </c>
      <c r="D35" s="9">
        <v>-1</v>
      </c>
      <c r="E35" t="s">
        <v>25</v>
      </c>
      <c r="F35" s="17">
        <v>7</v>
      </c>
      <c r="G35" s="14" t="s">
        <v>32</v>
      </c>
      <c r="H35" s="14"/>
      <c r="I35" s="14"/>
      <c r="J35" s="14"/>
    </row>
    <row r="36" spans="1:10" x14ac:dyDescent="0.2">
      <c r="A36" s="14"/>
      <c r="B36" s="8">
        <v>-5</v>
      </c>
      <c r="C36" s="8" t="s">
        <v>31</v>
      </c>
      <c r="D36" s="11">
        <v>-2.5</v>
      </c>
      <c r="E36" s="10" t="s">
        <v>25</v>
      </c>
      <c r="F36" s="17">
        <v>11</v>
      </c>
      <c r="G36" s="14" t="s">
        <v>32</v>
      </c>
      <c r="H36" s="14"/>
      <c r="I36" s="14"/>
      <c r="J36" s="14"/>
    </row>
    <row r="37" spans="1:10" x14ac:dyDescent="0.2">
      <c r="A37" s="14"/>
      <c r="C37" s="8" t="s">
        <v>46</v>
      </c>
      <c r="D37" s="9">
        <v>-5</v>
      </c>
      <c r="E37" t="s">
        <v>25</v>
      </c>
      <c r="F37" s="17">
        <v>9</v>
      </c>
      <c r="G37" s="14" t="s">
        <v>32</v>
      </c>
      <c r="H37" s="14"/>
      <c r="I37" s="14"/>
      <c r="J37" s="14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R36" sqref="R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15" t="s">
        <v>78</v>
      </c>
    </row>
    <row r="2" spans="1:19" x14ac:dyDescent="0.2">
      <c r="B2" s="15" t="s">
        <v>44</v>
      </c>
    </row>
    <row r="3" spans="1:19" x14ac:dyDescent="0.2">
      <c r="B3" s="1" t="s">
        <v>45</v>
      </c>
    </row>
    <row r="4" spans="1:19" x14ac:dyDescent="0.2">
      <c r="B4" s="14"/>
    </row>
    <row r="5" spans="1:19" x14ac:dyDescent="0.2">
      <c r="B5" s="14"/>
    </row>
    <row r="6" spans="1:19" x14ac:dyDescent="0.2">
      <c r="B6" s="15" t="s">
        <v>47</v>
      </c>
    </row>
    <row r="7" spans="1:19" x14ac:dyDescent="0.2">
      <c r="B7" s="15" t="s">
        <v>57</v>
      </c>
    </row>
    <row r="9" spans="1:19" x14ac:dyDescent="0.2">
      <c r="A9" s="14"/>
      <c r="B9" s="13" t="s">
        <v>35</v>
      </c>
      <c r="C9" s="13" t="s">
        <v>36</v>
      </c>
      <c r="D9" s="13" t="s">
        <v>37</v>
      </c>
      <c r="E9" s="13" t="s">
        <v>12</v>
      </c>
      <c r="F9" s="13" t="s">
        <v>13</v>
      </c>
      <c r="G9" s="13" t="s">
        <v>14</v>
      </c>
      <c r="H9" s="13" t="s">
        <v>13</v>
      </c>
      <c r="I9" s="13" t="s">
        <v>15</v>
      </c>
      <c r="J9" s="13" t="s">
        <v>16</v>
      </c>
      <c r="K9" s="13" t="s">
        <v>17</v>
      </c>
      <c r="L9" s="13" t="s">
        <v>38</v>
      </c>
      <c r="M9" s="13" t="s">
        <v>13</v>
      </c>
      <c r="N9" s="13" t="s">
        <v>18</v>
      </c>
      <c r="O9" s="13" t="s">
        <v>39</v>
      </c>
      <c r="P9" s="13" t="s">
        <v>19</v>
      </c>
      <c r="Q9" s="13" t="s">
        <v>13</v>
      </c>
      <c r="R9" s="13" t="s">
        <v>65</v>
      </c>
      <c r="S9" s="13" t="s">
        <v>42</v>
      </c>
    </row>
    <row r="10" spans="1:19" x14ac:dyDescent="0.2">
      <c r="A10" s="23"/>
      <c r="B10" s="22" t="s">
        <v>25</v>
      </c>
      <c r="C10" s="22" t="s">
        <v>25</v>
      </c>
      <c r="D10" s="22" t="s">
        <v>25</v>
      </c>
      <c r="E10" s="22" t="s">
        <v>25</v>
      </c>
      <c r="F10" s="22"/>
      <c r="G10" s="22" t="s">
        <v>25</v>
      </c>
      <c r="H10" s="22"/>
      <c r="I10" s="22" t="s">
        <v>40</v>
      </c>
      <c r="J10" s="22" t="s">
        <v>21</v>
      </c>
      <c r="K10" s="22" t="s">
        <v>22</v>
      </c>
      <c r="L10" s="22" t="s">
        <v>22</v>
      </c>
      <c r="M10" s="22"/>
      <c r="N10" s="22" t="s">
        <v>41</v>
      </c>
      <c r="O10" s="22"/>
      <c r="P10" s="22" t="s">
        <v>41</v>
      </c>
      <c r="Q10" s="22"/>
      <c r="R10" s="22" t="s">
        <v>25</v>
      </c>
      <c r="S10" s="22" t="s">
        <v>41</v>
      </c>
    </row>
    <row r="11" spans="1:19" x14ac:dyDescent="0.2">
      <c r="A11" s="15" t="s">
        <v>0</v>
      </c>
      <c r="B11" s="2">
        <v>1.0136451612903226</v>
      </c>
      <c r="C11" s="2">
        <v>12.325741935483869</v>
      </c>
      <c r="D11" s="2">
        <v>6.3989596774193549</v>
      </c>
      <c r="E11" s="2">
        <v>19.010000000000002</v>
      </c>
      <c r="F11" s="33">
        <v>43833</v>
      </c>
      <c r="G11" s="2">
        <v>-4.9180000000000001</v>
      </c>
      <c r="H11" s="33">
        <v>43839</v>
      </c>
      <c r="I11" s="2">
        <v>85.309112903225795</v>
      </c>
      <c r="J11" s="2">
        <v>219.79000000000002</v>
      </c>
      <c r="K11" s="2">
        <v>1.9470880376344082</v>
      </c>
      <c r="L11" s="2">
        <v>16.2</v>
      </c>
      <c r="M11" s="33">
        <v>43856</v>
      </c>
      <c r="N11" s="2">
        <v>85.570000000000022</v>
      </c>
      <c r="O11" s="5">
        <v>17</v>
      </c>
      <c r="P11" s="2">
        <v>37.624999999999993</v>
      </c>
      <c r="Q11" s="33">
        <v>43836</v>
      </c>
      <c r="R11" s="2">
        <v>6.3909919354838696</v>
      </c>
      <c r="S11" s="2">
        <v>27.46739384225036</v>
      </c>
    </row>
    <row r="12" spans="1:19" x14ac:dyDescent="0.2">
      <c r="A12" s="15" t="s">
        <v>1</v>
      </c>
      <c r="B12" s="2">
        <v>1.1049642857142858</v>
      </c>
      <c r="C12" s="2">
        <v>9.6848571428571439</v>
      </c>
      <c r="D12" s="2">
        <v>5.2666770833333327</v>
      </c>
      <c r="E12" s="2">
        <v>18.309999999999999</v>
      </c>
      <c r="F12" s="33">
        <v>43512</v>
      </c>
      <c r="G12" s="2">
        <v>-4.7140000000000004</v>
      </c>
      <c r="H12" s="33">
        <v>43505</v>
      </c>
      <c r="I12" s="2">
        <v>75.693444940476184</v>
      </c>
      <c r="J12" s="2">
        <v>244.01499999999999</v>
      </c>
      <c r="K12" s="2">
        <v>3.2634211309523811</v>
      </c>
      <c r="L12" s="2">
        <v>16.170000000000002</v>
      </c>
      <c r="M12" s="33">
        <v>43516</v>
      </c>
      <c r="N12" s="2">
        <v>41.709999999999994</v>
      </c>
      <c r="O12" s="5">
        <v>12</v>
      </c>
      <c r="P12" s="2">
        <v>18.489999999999998</v>
      </c>
      <c r="Q12" s="33">
        <v>43524</v>
      </c>
      <c r="R12" s="2">
        <v>5.3905736607142858</v>
      </c>
      <c r="S12" s="2">
        <v>42.680881452317671</v>
      </c>
    </row>
    <row r="13" spans="1:19" x14ac:dyDescent="0.2">
      <c r="A13" s="15" t="s">
        <v>2</v>
      </c>
      <c r="B13" s="2">
        <v>3.592354838709678</v>
      </c>
      <c r="C13" s="2">
        <v>14.40609677419355</v>
      </c>
      <c r="D13" s="2">
        <v>9.0109643817204308</v>
      </c>
      <c r="E13" s="2">
        <v>20.13</v>
      </c>
      <c r="F13" s="33">
        <v>43552</v>
      </c>
      <c r="G13" s="2">
        <v>-1.593</v>
      </c>
      <c r="H13" s="33">
        <v>43531</v>
      </c>
      <c r="I13" s="2">
        <v>70.266223118279569</v>
      </c>
      <c r="J13" s="2">
        <v>421.39399999999995</v>
      </c>
      <c r="K13" s="2">
        <v>3.1649361559139786</v>
      </c>
      <c r="L13" s="2">
        <v>20.329999999999998</v>
      </c>
      <c r="M13" s="33">
        <v>43555</v>
      </c>
      <c r="N13" s="2">
        <v>46.655000000000001</v>
      </c>
      <c r="O13" s="5">
        <v>17</v>
      </c>
      <c r="P13" s="2">
        <v>10.535</v>
      </c>
      <c r="Q13" s="33">
        <v>43529</v>
      </c>
      <c r="R13" s="2">
        <v>8.1685913978494611</v>
      </c>
      <c r="S13" s="2">
        <v>75.562223860911175</v>
      </c>
    </row>
    <row r="14" spans="1:19" x14ac:dyDescent="0.2">
      <c r="A14" s="15" t="s">
        <v>3</v>
      </c>
      <c r="B14" s="2">
        <v>6.5146000000000006</v>
      </c>
      <c r="C14" s="2">
        <v>19.011666666666663</v>
      </c>
      <c r="D14" s="2">
        <v>12.767147916666667</v>
      </c>
      <c r="E14" s="2">
        <v>26.02</v>
      </c>
      <c r="F14" s="33">
        <v>43579</v>
      </c>
      <c r="G14" s="2">
        <v>-0.23799999999999999</v>
      </c>
      <c r="H14" s="33">
        <v>43556</v>
      </c>
      <c r="I14" s="2">
        <v>72.537020833333344</v>
      </c>
      <c r="J14" s="2">
        <v>542.16600000000017</v>
      </c>
      <c r="K14" s="2">
        <v>2.7615854166666667</v>
      </c>
      <c r="L14" s="2">
        <v>17.04</v>
      </c>
      <c r="M14" s="33">
        <v>43566</v>
      </c>
      <c r="N14" s="2">
        <v>148.56499999999997</v>
      </c>
      <c r="O14" s="5">
        <v>14</v>
      </c>
      <c r="P14" s="2">
        <v>33.97</v>
      </c>
      <c r="Q14" s="33">
        <v>43562</v>
      </c>
      <c r="R14" s="2">
        <v>12.81308263888889</v>
      </c>
      <c r="S14" s="2">
        <v>101.56408251324288</v>
      </c>
    </row>
    <row r="15" spans="1:19" x14ac:dyDescent="0.2">
      <c r="A15" s="15" t="s">
        <v>4</v>
      </c>
      <c r="B15" s="2">
        <v>9.3325483870967769</v>
      </c>
      <c r="C15" s="2">
        <v>22.293225806451606</v>
      </c>
      <c r="D15" s="2">
        <v>15.500757392473121</v>
      </c>
      <c r="E15" s="2">
        <v>27.36</v>
      </c>
      <c r="F15" s="33">
        <v>43592</v>
      </c>
      <c r="G15" s="2">
        <v>0.64</v>
      </c>
      <c r="H15" s="33">
        <v>43587</v>
      </c>
      <c r="I15" s="2">
        <v>70.14020833333332</v>
      </c>
      <c r="J15" s="2">
        <v>704.0559999999997</v>
      </c>
      <c r="K15" s="2">
        <v>2.4007311827956994</v>
      </c>
      <c r="L15" s="2">
        <v>14.59</v>
      </c>
      <c r="M15" s="33">
        <v>43588</v>
      </c>
      <c r="N15" s="2">
        <v>61.28</v>
      </c>
      <c r="O15" s="5">
        <v>13</v>
      </c>
      <c r="P15" s="2">
        <v>22.795000000000002</v>
      </c>
      <c r="Q15" s="33">
        <v>43615</v>
      </c>
      <c r="R15" s="2">
        <v>17.13469758064516</v>
      </c>
      <c r="S15" s="2">
        <v>130.09470490564723</v>
      </c>
    </row>
    <row r="16" spans="1:19" x14ac:dyDescent="0.2">
      <c r="A16" s="15" t="s">
        <v>5</v>
      </c>
      <c r="B16" s="2">
        <v>13.507999999999999</v>
      </c>
      <c r="C16" s="2">
        <v>27.363666666666663</v>
      </c>
      <c r="D16" s="2">
        <v>20.221861111111114</v>
      </c>
      <c r="E16" s="2">
        <v>34.78</v>
      </c>
      <c r="F16" s="33">
        <v>43637</v>
      </c>
      <c r="G16" s="2">
        <v>9.84</v>
      </c>
      <c r="H16" s="33">
        <v>43623</v>
      </c>
      <c r="I16" s="2">
        <v>65.97079166666667</v>
      </c>
      <c r="J16" s="2">
        <v>722.06500000000017</v>
      </c>
      <c r="K16" s="2">
        <v>2.1875298611111109</v>
      </c>
      <c r="L16" s="2">
        <v>15.28</v>
      </c>
      <c r="M16" s="33">
        <v>43646</v>
      </c>
      <c r="N16" s="2">
        <v>53.105000000000004</v>
      </c>
      <c r="O16" s="5">
        <v>11</v>
      </c>
      <c r="P16" s="2">
        <v>25.585000000000001</v>
      </c>
      <c r="Q16" s="33">
        <v>43646</v>
      </c>
      <c r="R16" s="2">
        <v>22.15625</v>
      </c>
      <c r="S16" s="2">
        <v>155.57992674982404</v>
      </c>
    </row>
    <row r="17" spans="1:19" x14ac:dyDescent="0.2">
      <c r="A17" s="15" t="s">
        <v>6</v>
      </c>
      <c r="B17" s="2">
        <v>16.099677419354837</v>
      </c>
      <c r="C17" s="2">
        <v>32.078709677419354</v>
      </c>
      <c r="D17" s="2">
        <v>23.824092741935484</v>
      </c>
      <c r="E17" s="2">
        <v>37.08</v>
      </c>
      <c r="F17" s="33">
        <v>43672</v>
      </c>
      <c r="G17" s="2">
        <v>12.49</v>
      </c>
      <c r="H17" s="33">
        <v>43663</v>
      </c>
      <c r="I17" s="2">
        <v>60.367399193548394</v>
      </c>
      <c r="J17" s="2">
        <v>823.12900000000013</v>
      </c>
      <c r="K17" s="2">
        <v>2.1128239247311833</v>
      </c>
      <c r="L17" s="2">
        <v>15.16</v>
      </c>
      <c r="M17" s="33">
        <v>43659</v>
      </c>
      <c r="N17" s="2">
        <v>4.7300000000000004</v>
      </c>
      <c r="O17" s="5">
        <v>6</v>
      </c>
      <c r="P17" s="2">
        <v>1.9350000000000003</v>
      </c>
      <c r="Q17" s="33">
        <v>43666</v>
      </c>
      <c r="R17" s="2">
        <v>26.772862903225807</v>
      </c>
      <c r="S17" s="2">
        <v>192.4796055083043</v>
      </c>
    </row>
    <row r="18" spans="1:19" x14ac:dyDescent="0.2">
      <c r="A18" s="15" t="s">
        <v>7</v>
      </c>
      <c r="B18" s="2">
        <v>15.86645161290323</v>
      </c>
      <c r="C18" s="2">
        <v>31.785483870967742</v>
      </c>
      <c r="D18" s="2">
        <v>23.355745967741935</v>
      </c>
      <c r="E18" s="2">
        <v>38.24</v>
      </c>
      <c r="F18" s="33">
        <v>43680</v>
      </c>
      <c r="G18" s="2">
        <v>10.66</v>
      </c>
      <c r="H18" s="33">
        <v>43696</v>
      </c>
      <c r="I18" s="2">
        <v>58.595012564282378</v>
      </c>
      <c r="J18" s="2">
        <v>733.947</v>
      </c>
      <c r="K18" s="2">
        <v>2.3559879032258064</v>
      </c>
      <c r="L18" s="2">
        <v>13.75</v>
      </c>
      <c r="M18" s="33">
        <v>43685</v>
      </c>
      <c r="N18" s="2">
        <v>1.29</v>
      </c>
      <c r="O18" s="5">
        <v>1</v>
      </c>
      <c r="P18" s="2">
        <v>1.29</v>
      </c>
      <c r="Q18" s="33">
        <v>43689</v>
      </c>
      <c r="R18" s="2">
        <v>26.725564808321646</v>
      </c>
      <c r="S18" s="2">
        <v>178.18194440981569</v>
      </c>
    </row>
    <row r="19" spans="1:19" x14ac:dyDescent="0.2">
      <c r="A19" s="15" t="s">
        <v>8</v>
      </c>
      <c r="B19" s="2">
        <v>13.203299999999997</v>
      </c>
      <c r="C19" s="2">
        <v>28.811666666666664</v>
      </c>
      <c r="D19" s="2">
        <v>20.664613194444446</v>
      </c>
      <c r="E19" s="2">
        <v>33.5</v>
      </c>
      <c r="F19" s="33">
        <v>43731</v>
      </c>
      <c r="G19" s="2">
        <v>7.5490000000000004</v>
      </c>
      <c r="H19" s="33">
        <v>43738</v>
      </c>
      <c r="I19" s="2">
        <v>65.94268055555554</v>
      </c>
      <c r="J19" s="2">
        <v>576.00800000000004</v>
      </c>
      <c r="K19" s="2">
        <v>1.7804854166666668</v>
      </c>
      <c r="L19" s="2">
        <v>13.12</v>
      </c>
      <c r="M19" s="33">
        <v>43732</v>
      </c>
      <c r="N19" s="2">
        <v>36.550000000000004</v>
      </c>
      <c r="O19" s="5">
        <v>5</v>
      </c>
      <c r="P19" s="2">
        <v>26.875</v>
      </c>
      <c r="Q19" s="33">
        <v>43716</v>
      </c>
      <c r="R19" s="2">
        <v>23.456486111111115</v>
      </c>
      <c r="S19" s="2">
        <v>120.50748335122553</v>
      </c>
    </row>
    <row r="20" spans="1:19" x14ac:dyDescent="0.2">
      <c r="A20" s="15" t="s">
        <v>9</v>
      </c>
      <c r="B20" s="2">
        <v>8.2019677419354853</v>
      </c>
      <c r="C20" s="2">
        <v>21.081290322580646</v>
      </c>
      <c r="D20" s="2">
        <v>14.463883064516128</v>
      </c>
      <c r="E20" s="2">
        <v>28.04</v>
      </c>
      <c r="F20" s="33">
        <v>43750</v>
      </c>
      <c r="G20" s="2">
        <v>-1.6</v>
      </c>
      <c r="H20" s="33">
        <v>43768</v>
      </c>
      <c r="I20" s="2">
        <v>68.785490591397846</v>
      </c>
      <c r="J20" s="2">
        <v>359.89500000000004</v>
      </c>
      <c r="K20" s="2">
        <v>2.5873965053763444</v>
      </c>
      <c r="L20" s="2">
        <v>15.69</v>
      </c>
      <c r="M20" s="33">
        <v>43767</v>
      </c>
      <c r="N20" s="2">
        <v>37.839999999999996</v>
      </c>
      <c r="O20" s="5">
        <v>8</v>
      </c>
      <c r="P20" s="2">
        <v>24.509999999999998</v>
      </c>
      <c r="Q20" s="33">
        <v>43769</v>
      </c>
      <c r="R20" s="2">
        <v>16.807842741935481</v>
      </c>
      <c r="S20" s="2">
        <v>80.608709750716329</v>
      </c>
    </row>
    <row r="21" spans="1:19" x14ac:dyDescent="0.2">
      <c r="A21" s="15" t="s">
        <v>10</v>
      </c>
      <c r="B21" s="2">
        <v>5.2276000000000007</v>
      </c>
      <c r="C21" s="2">
        <v>14.951333333333332</v>
      </c>
      <c r="D21" s="2">
        <v>10.110646618357489</v>
      </c>
      <c r="E21" s="2">
        <v>20.82</v>
      </c>
      <c r="F21" s="33">
        <v>43780</v>
      </c>
      <c r="G21" s="2">
        <v>-1.8</v>
      </c>
      <c r="H21" s="33">
        <v>43773</v>
      </c>
      <c r="I21" s="2">
        <v>83.416511473429949</v>
      </c>
      <c r="J21" s="2">
        <v>194.27000000000004</v>
      </c>
      <c r="K21" s="2">
        <v>1.844920410628019</v>
      </c>
      <c r="L21" s="2">
        <v>13.07</v>
      </c>
      <c r="M21" s="33">
        <v>43795</v>
      </c>
      <c r="N21" s="2">
        <v>46.010000000000012</v>
      </c>
      <c r="O21" s="5">
        <v>14</v>
      </c>
      <c r="P21" s="2">
        <v>9.4599999999999991</v>
      </c>
      <c r="Q21" s="33">
        <v>43787</v>
      </c>
      <c r="R21" s="2">
        <v>10.643936382850244</v>
      </c>
      <c r="S21" s="2">
        <v>32.487358801532466</v>
      </c>
    </row>
    <row r="22" spans="1:19" ht="13.5" thickBot="1" x14ac:dyDescent="0.25">
      <c r="A22" s="24" t="s">
        <v>11</v>
      </c>
      <c r="B22" s="25">
        <v>1.0367096774193547</v>
      </c>
      <c r="C22" s="25">
        <v>12.772000000000002</v>
      </c>
      <c r="D22" s="25">
        <v>6.744938844086021</v>
      </c>
      <c r="E22" s="25">
        <v>17.04</v>
      </c>
      <c r="F22" s="34">
        <v>43823</v>
      </c>
      <c r="G22" s="25">
        <v>-3.629</v>
      </c>
      <c r="H22" s="34">
        <v>43830</v>
      </c>
      <c r="I22" s="25">
        <v>87.385383064516134</v>
      </c>
      <c r="J22" s="25">
        <v>182.18700000000001</v>
      </c>
      <c r="K22" s="25">
        <v>1.4204314516129031</v>
      </c>
      <c r="L22" s="25">
        <v>12.9</v>
      </c>
      <c r="M22" s="34">
        <v>43813</v>
      </c>
      <c r="N22" s="25">
        <v>10.534999999999998</v>
      </c>
      <c r="O22" s="26">
        <v>8</v>
      </c>
      <c r="P22" s="25">
        <v>8.3849999999999998</v>
      </c>
      <c r="Q22" s="34">
        <v>43812</v>
      </c>
      <c r="R22" s="25">
        <v>6.8377715053763435</v>
      </c>
      <c r="S22" s="25">
        <v>20.794211712257965</v>
      </c>
    </row>
    <row r="23" spans="1:19" ht="13.5" thickTop="1" x14ac:dyDescent="0.2">
      <c r="A23" s="15" t="s">
        <v>23</v>
      </c>
      <c r="B23" s="2">
        <v>7.8918182603686633</v>
      </c>
      <c r="C23" s="2">
        <v>20.547144905273935</v>
      </c>
      <c r="D23" s="2">
        <v>14.027523999483796</v>
      </c>
      <c r="E23" s="2">
        <v>38.24</v>
      </c>
      <c r="F23" s="33">
        <v>43315</v>
      </c>
      <c r="G23" s="2">
        <v>-4.9180000000000001</v>
      </c>
      <c r="H23" s="33">
        <v>43109</v>
      </c>
      <c r="I23" s="2">
        <v>72.034106603170429</v>
      </c>
      <c r="J23" s="2">
        <v>5722.9220000000005</v>
      </c>
      <c r="K23" s="2">
        <v>2.3189447831095973</v>
      </c>
      <c r="L23" s="2">
        <v>20.329999999999998</v>
      </c>
      <c r="M23" s="33">
        <v>43190</v>
      </c>
      <c r="N23" s="2">
        <v>573.84</v>
      </c>
      <c r="O23" s="5">
        <v>126</v>
      </c>
      <c r="P23" s="2">
        <v>37.624999999999993</v>
      </c>
      <c r="Q23" s="33">
        <v>43106</v>
      </c>
      <c r="R23" s="2">
        <v>15.274887638866858</v>
      </c>
      <c r="S23" s="2">
        <v>1158.0085268580458</v>
      </c>
    </row>
    <row r="26" spans="1:19" x14ac:dyDescent="0.2">
      <c r="A26" s="20" t="s">
        <v>33</v>
      </c>
      <c r="B26" s="20"/>
      <c r="C26" s="20"/>
      <c r="D26" s="14"/>
      <c r="E26" s="14"/>
      <c r="F26" s="14"/>
      <c r="G26" s="14"/>
      <c r="H26" s="14"/>
      <c r="I26" s="14"/>
      <c r="J26" s="14"/>
    </row>
    <row r="27" spans="1:19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</row>
    <row r="28" spans="1:19" x14ac:dyDescent="0.2">
      <c r="A28" s="14"/>
      <c r="B28" s="14" t="s">
        <v>24</v>
      </c>
      <c r="C28" s="14"/>
      <c r="D28" s="14"/>
      <c r="F28" s="14">
        <v>-1.6</v>
      </c>
      <c r="G28" s="14" t="s">
        <v>25</v>
      </c>
      <c r="H28" s="32">
        <v>43403</v>
      </c>
      <c r="I28" s="21"/>
      <c r="J28" s="14"/>
    </row>
    <row r="29" spans="1:19" x14ac:dyDescent="0.2">
      <c r="A29" s="14"/>
      <c r="B29" s="14" t="s">
        <v>26</v>
      </c>
      <c r="C29" s="14"/>
      <c r="D29" s="14"/>
      <c r="F29" s="14">
        <v>-0.23799999999999999</v>
      </c>
      <c r="G29" s="14" t="s">
        <v>25</v>
      </c>
      <c r="H29" s="32">
        <v>43191</v>
      </c>
      <c r="I29" s="21"/>
      <c r="J29" s="14"/>
    </row>
    <row r="30" spans="1:19" x14ac:dyDescent="0.2">
      <c r="A30" s="14"/>
      <c r="B30" s="14" t="s">
        <v>27</v>
      </c>
      <c r="C30" s="14"/>
      <c r="D30" s="14"/>
      <c r="F30" s="18">
        <v>211</v>
      </c>
      <c r="G30" s="14" t="s">
        <v>32</v>
      </c>
      <c r="H30" s="14"/>
      <c r="I30" s="14"/>
      <c r="J30" s="14"/>
    </row>
    <row r="31" spans="1:19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</row>
    <row r="32" spans="1:19" x14ac:dyDescent="0.2">
      <c r="A32" s="20" t="s">
        <v>28</v>
      </c>
      <c r="B32" s="20"/>
      <c r="C32" s="20"/>
      <c r="D32" s="20"/>
      <c r="E32" s="20"/>
      <c r="F32" s="20"/>
      <c r="G32" s="20"/>
      <c r="H32" s="20"/>
      <c r="I32" s="14"/>
      <c r="J32" s="14"/>
    </row>
    <row r="33" spans="1:10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</row>
    <row r="34" spans="1:10" x14ac:dyDescent="0.2">
      <c r="A34" s="14"/>
      <c r="B34">
        <v>-1</v>
      </c>
      <c r="C34" t="s">
        <v>30</v>
      </c>
      <c r="D34" s="9">
        <v>0</v>
      </c>
      <c r="E34" t="s">
        <v>25</v>
      </c>
      <c r="F34" s="17">
        <v>19</v>
      </c>
      <c r="G34" s="14" t="s">
        <v>32</v>
      </c>
      <c r="H34" s="14"/>
      <c r="I34" s="14"/>
      <c r="J34" s="14"/>
    </row>
    <row r="35" spans="1:10" x14ac:dyDescent="0.2">
      <c r="A35" s="14"/>
      <c r="B35">
        <v>-2.5</v>
      </c>
      <c r="C35" t="s">
        <v>31</v>
      </c>
      <c r="D35" s="9">
        <v>-1</v>
      </c>
      <c r="E35" t="s">
        <v>25</v>
      </c>
      <c r="F35" s="17">
        <v>16</v>
      </c>
      <c r="G35" s="14" t="s">
        <v>32</v>
      </c>
      <c r="H35" s="14"/>
      <c r="I35" s="14"/>
      <c r="J35" s="14"/>
    </row>
    <row r="36" spans="1:10" x14ac:dyDescent="0.2">
      <c r="A36" s="14"/>
      <c r="B36" s="8">
        <v>-5</v>
      </c>
      <c r="C36" s="8" t="s">
        <v>31</v>
      </c>
      <c r="D36" s="11">
        <v>-2.5</v>
      </c>
      <c r="E36" s="10" t="s">
        <v>25</v>
      </c>
      <c r="F36" s="17">
        <v>8</v>
      </c>
      <c r="G36" s="14" t="s">
        <v>32</v>
      </c>
      <c r="H36" s="14"/>
      <c r="I36" s="14"/>
      <c r="J36" s="14"/>
    </row>
    <row r="37" spans="1:10" x14ac:dyDescent="0.2">
      <c r="A37" s="14"/>
      <c r="C37" s="8" t="s">
        <v>46</v>
      </c>
      <c r="D37" s="9">
        <v>-5</v>
      </c>
      <c r="E37" t="s">
        <v>25</v>
      </c>
      <c r="F37" s="17">
        <v>0</v>
      </c>
      <c r="G37" s="14" t="s">
        <v>32</v>
      </c>
      <c r="H37" s="14"/>
      <c r="I37" s="14"/>
      <c r="J37" s="14"/>
    </row>
  </sheetData>
  <pageMargins left="0.75" right="0.75" top="1" bottom="1" header="0" footer="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C43" sqref="C43"/>
    </sheetView>
  </sheetViews>
  <sheetFormatPr baseColWidth="10" defaultRowHeight="12.75" x14ac:dyDescent="0.2"/>
  <cols>
    <col min="1" max="1" width="11.42578125" style="49"/>
    <col min="2" max="2" width="6.140625" style="49" customWidth="1"/>
    <col min="3" max="4" width="7.5703125" style="49" bestFit="1" customWidth="1"/>
    <col min="5" max="5" width="6.42578125" style="49" bestFit="1" customWidth="1"/>
    <col min="6" max="6" width="7.5703125" style="49" customWidth="1"/>
    <col min="7" max="7" width="5.7109375" style="49" customWidth="1"/>
    <col min="8" max="8" width="7.5703125" style="49" customWidth="1"/>
    <col min="9" max="9" width="7.5703125" style="49" bestFit="1" customWidth="1"/>
    <col min="10" max="11" width="7.5703125" style="49" customWidth="1"/>
    <col min="12" max="12" width="8.140625" style="49" bestFit="1" customWidth="1"/>
    <col min="13" max="13" width="7.5703125" style="49" bestFit="1" customWidth="1"/>
    <col min="14" max="14" width="5.5703125" style="49" bestFit="1" customWidth="1"/>
    <col min="15" max="15" width="7.7109375" style="49" bestFit="1" customWidth="1"/>
    <col min="16" max="16" width="5.42578125" style="49" bestFit="1" customWidth="1"/>
    <col min="17" max="17" width="7.5703125" style="49" bestFit="1" customWidth="1"/>
    <col min="18" max="18" width="7.5703125" style="49" customWidth="1"/>
    <col min="19" max="19" width="6.5703125" style="49" customWidth="1"/>
    <col min="20" max="16384" width="11.42578125" style="49"/>
  </cols>
  <sheetData>
    <row r="1" spans="1:19" x14ac:dyDescent="0.2">
      <c r="B1" s="15" t="s">
        <v>79</v>
      </c>
    </row>
    <row r="2" spans="1:19" x14ac:dyDescent="0.2">
      <c r="B2" s="15" t="s">
        <v>44</v>
      </c>
    </row>
    <row r="3" spans="1:19" x14ac:dyDescent="0.2">
      <c r="B3" s="15" t="s">
        <v>45</v>
      </c>
    </row>
    <row r="4" spans="1:19" x14ac:dyDescent="0.2">
      <c r="B4" s="14"/>
    </row>
    <row r="5" spans="1:19" x14ac:dyDescent="0.2">
      <c r="B5" s="14"/>
    </row>
    <row r="6" spans="1:19" x14ac:dyDescent="0.2">
      <c r="B6" s="15" t="s">
        <v>47</v>
      </c>
    </row>
    <row r="7" spans="1:19" x14ac:dyDescent="0.2">
      <c r="B7" s="15" t="s">
        <v>57</v>
      </c>
    </row>
    <row r="9" spans="1:19" x14ac:dyDescent="0.2">
      <c r="A9" s="14"/>
      <c r="B9" s="13" t="s">
        <v>35</v>
      </c>
      <c r="C9" s="13" t="s">
        <v>36</v>
      </c>
      <c r="D9" s="13" t="s">
        <v>37</v>
      </c>
      <c r="E9" s="13" t="s">
        <v>12</v>
      </c>
      <c r="F9" s="13" t="s">
        <v>13</v>
      </c>
      <c r="G9" s="13" t="s">
        <v>14</v>
      </c>
      <c r="H9" s="13" t="s">
        <v>13</v>
      </c>
      <c r="I9" s="13" t="s">
        <v>15</v>
      </c>
      <c r="J9" s="13" t="s">
        <v>16</v>
      </c>
      <c r="K9" s="13" t="s">
        <v>17</v>
      </c>
      <c r="L9" s="13" t="s">
        <v>38</v>
      </c>
      <c r="M9" s="13" t="s">
        <v>13</v>
      </c>
      <c r="N9" s="13" t="s">
        <v>18</v>
      </c>
      <c r="O9" s="13" t="s">
        <v>39</v>
      </c>
      <c r="P9" s="13" t="s">
        <v>19</v>
      </c>
      <c r="Q9" s="13" t="s">
        <v>13</v>
      </c>
      <c r="R9" s="13" t="s">
        <v>65</v>
      </c>
      <c r="S9" s="13" t="s">
        <v>42</v>
      </c>
    </row>
    <row r="10" spans="1:19" x14ac:dyDescent="0.2">
      <c r="A10" s="23"/>
      <c r="B10" s="22" t="s">
        <v>25</v>
      </c>
      <c r="C10" s="22" t="s">
        <v>25</v>
      </c>
      <c r="D10" s="22" t="s">
        <v>25</v>
      </c>
      <c r="E10" s="22" t="s">
        <v>25</v>
      </c>
      <c r="F10" s="22"/>
      <c r="G10" s="22" t="s">
        <v>25</v>
      </c>
      <c r="H10" s="22"/>
      <c r="I10" s="22" t="s">
        <v>40</v>
      </c>
      <c r="J10" s="22" t="s">
        <v>21</v>
      </c>
      <c r="K10" s="22" t="s">
        <v>22</v>
      </c>
      <c r="L10" s="22" t="s">
        <v>22</v>
      </c>
      <c r="M10" s="22"/>
      <c r="N10" s="22" t="s">
        <v>41</v>
      </c>
      <c r="O10" s="22"/>
      <c r="P10" s="22" t="s">
        <v>41</v>
      </c>
      <c r="Q10" s="22"/>
      <c r="R10" s="22" t="s">
        <v>25</v>
      </c>
      <c r="S10" s="22" t="s">
        <v>41</v>
      </c>
    </row>
    <row r="11" spans="1:19" x14ac:dyDescent="0.2">
      <c r="A11" s="15" t="s">
        <v>0</v>
      </c>
      <c r="B11" s="50">
        <v>1.0047096774193547</v>
      </c>
      <c r="C11" s="50">
        <v>11.227</v>
      </c>
      <c r="D11" s="50">
        <v>6.0915094086021488</v>
      </c>
      <c r="E11" s="50">
        <v>16.22</v>
      </c>
      <c r="F11" s="51">
        <v>43831</v>
      </c>
      <c r="G11" s="50">
        <v>-7.0869999999999997</v>
      </c>
      <c r="H11" s="51">
        <v>43834</v>
      </c>
      <c r="I11" s="50">
        <v>74.878219086021502</v>
      </c>
      <c r="J11" s="50">
        <v>220.18999999999997</v>
      </c>
      <c r="K11" s="50">
        <v>2.9506955645161295</v>
      </c>
      <c r="L11" s="50">
        <v>17.809999999999999</v>
      </c>
      <c r="M11" s="51">
        <v>43857</v>
      </c>
      <c r="N11" s="50">
        <v>20.64</v>
      </c>
      <c r="O11" s="52">
        <v>13</v>
      </c>
      <c r="P11" s="50">
        <v>5.1599999999999993</v>
      </c>
      <c r="Q11" s="51">
        <v>43849</v>
      </c>
      <c r="R11" s="50">
        <v>5.3017916666666656</v>
      </c>
      <c r="S11" s="50">
        <v>38.972074274997262</v>
      </c>
    </row>
    <row r="12" spans="1:19" x14ac:dyDescent="0.2">
      <c r="A12" s="15" t="s">
        <v>1</v>
      </c>
      <c r="B12" s="50">
        <v>-0.14474999999999999</v>
      </c>
      <c r="C12" s="50">
        <v>15.345928571428571</v>
      </c>
      <c r="D12" s="50">
        <v>7.0958638392857143</v>
      </c>
      <c r="E12" s="50">
        <v>23.11</v>
      </c>
      <c r="F12" s="51">
        <v>43523</v>
      </c>
      <c r="G12" s="50">
        <v>-3.298</v>
      </c>
      <c r="H12" s="51">
        <v>43512</v>
      </c>
      <c r="I12" s="50">
        <v>75.813437499999992</v>
      </c>
      <c r="J12" s="50">
        <v>346.77699999999999</v>
      </c>
      <c r="K12" s="50">
        <v>1.927736607142857</v>
      </c>
      <c r="L12" s="50">
        <v>17.559999999999999</v>
      </c>
      <c r="M12" s="51">
        <v>43498</v>
      </c>
      <c r="N12" s="50">
        <v>16.34</v>
      </c>
      <c r="O12" s="52">
        <v>7</v>
      </c>
      <c r="P12" s="50">
        <v>11.394999999999998</v>
      </c>
      <c r="Q12" s="51">
        <v>43498</v>
      </c>
      <c r="R12" s="50">
        <v>7.0363556547619046</v>
      </c>
      <c r="S12" s="50">
        <v>47.294738126418842</v>
      </c>
    </row>
    <row r="13" spans="1:19" x14ac:dyDescent="0.2">
      <c r="A13" s="15" t="s">
        <v>2</v>
      </c>
      <c r="B13" s="50">
        <v>2.5330322580645164</v>
      </c>
      <c r="C13" s="50">
        <v>18.045483870967736</v>
      </c>
      <c r="D13" s="50">
        <v>10.324588037634406</v>
      </c>
      <c r="E13" s="50">
        <v>23.51</v>
      </c>
      <c r="F13" s="51">
        <v>43548</v>
      </c>
      <c r="G13" s="50">
        <v>-2.4830000000000001</v>
      </c>
      <c r="H13" s="51">
        <v>43546</v>
      </c>
      <c r="I13" s="50">
        <v>59.694522849462366</v>
      </c>
      <c r="J13" s="50">
        <v>546.83600000000001</v>
      </c>
      <c r="K13" s="50">
        <v>2.7086861559139783</v>
      </c>
      <c r="L13" s="50">
        <v>19.14</v>
      </c>
      <c r="M13" s="51">
        <v>43530</v>
      </c>
      <c r="N13" s="50">
        <v>3.87</v>
      </c>
      <c r="O13" s="52">
        <v>3</v>
      </c>
      <c r="P13" s="50">
        <v>3.0100000000000002</v>
      </c>
      <c r="Q13" s="51">
        <v>43555</v>
      </c>
      <c r="R13" s="50">
        <v>11.827366935483871</v>
      </c>
      <c r="S13" s="50">
        <v>97.097466299388245</v>
      </c>
    </row>
    <row r="14" spans="1:19" x14ac:dyDescent="0.2">
      <c r="A14" s="15" t="s">
        <v>3</v>
      </c>
      <c r="B14" s="50">
        <v>5.7751666666666672</v>
      </c>
      <c r="C14" s="50">
        <v>18.457000000000004</v>
      </c>
      <c r="D14" s="50">
        <v>12.115734722222221</v>
      </c>
      <c r="E14" s="50">
        <v>24.88</v>
      </c>
      <c r="F14" s="51">
        <v>43569</v>
      </c>
      <c r="G14" s="50">
        <v>-2.6869999999999998</v>
      </c>
      <c r="H14" s="51">
        <v>43559</v>
      </c>
      <c r="I14" s="50">
        <v>68.56464583333333</v>
      </c>
      <c r="J14" s="50">
        <v>550.20300000000009</v>
      </c>
      <c r="K14" s="50">
        <v>2.4735576388888894</v>
      </c>
      <c r="L14" s="50">
        <v>15.66</v>
      </c>
      <c r="M14" s="51">
        <v>43579</v>
      </c>
      <c r="N14" s="50">
        <v>43.86</v>
      </c>
      <c r="O14" s="52">
        <v>17</v>
      </c>
      <c r="P14" s="50">
        <v>10.32</v>
      </c>
      <c r="Q14" s="51">
        <v>43574</v>
      </c>
      <c r="R14" s="50">
        <v>14.10347777777778</v>
      </c>
      <c r="S14" s="50">
        <v>99.900137499738008</v>
      </c>
    </row>
    <row r="15" spans="1:19" x14ac:dyDescent="0.2">
      <c r="A15" s="15" t="s">
        <v>4</v>
      </c>
      <c r="B15" s="50">
        <v>7.565483870967741</v>
      </c>
      <c r="C15" s="50">
        <v>22.157096774193551</v>
      </c>
      <c r="D15" s="50">
        <v>15.043815860215055</v>
      </c>
      <c r="E15" s="50">
        <v>29.83</v>
      </c>
      <c r="F15" s="51">
        <v>43616</v>
      </c>
      <c r="G15" s="50">
        <v>0.436</v>
      </c>
      <c r="H15" s="51">
        <v>43591</v>
      </c>
      <c r="I15" s="50">
        <v>59.863857526881731</v>
      </c>
      <c r="J15" s="50">
        <v>741.99699999999984</v>
      </c>
      <c r="K15" s="50">
        <v>2.5586451612903223</v>
      </c>
      <c r="L15" s="50">
        <v>14.09</v>
      </c>
      <c r="M15" s="51">
        <v>43593</v>
      </c>
      <c r="N15" s="50">
        <v>64.714999999999989</v>
      </c>
      <c r="O15" s="52">
        <v>8</v>
      </c>
      <c r="P15" s="50">
        <v>26.444999999999993</v>
      </c>
      <c r="Q15" s="51">
        <v>43602</v>
      </c>
      <c r="R15" s="50">
        <v>18.545194892473116</v>
      </c>
      <c r="S15" s="50">
        <v>143.20972522971226</v>
      </c>
    </row>
    <row r="16" spans="1:19" x14ac:dyDescent="0.2">
      <c r="A16" s="15" t="s">
        <v>5</v>
      </c>
      <c r="B16" s="50">
        <v>12.429566666666668</v>
      </c>
      <c r="C16" s="50">
        <v>30.237000000000005</v>
      </c>
      <c r="D16" s="50">
        <v>21.545427083333333</v>
      </c>
      <c r="E16" s="50">
        <v>42.2</v>
      </c>
      <c r="F16" s="51">
        <v>43645</v>
      </c>
      <c r="G16" s="50">
        <v>4.0439999999999996</v>
      </c>
      <c r="H16" s="51">
        <v>43628</v>
      </c>
      <c r="I16" s="50">
        <v>52.083340277777779</v>
      </c>
      <c r="J16" s="50">
        <v>796.38700000000006</v>
      </c>
      <c r="K16" s="50">
        <v>2.4410854166666671</v>
      </c>
      <c r="L16" s="50">
        <v>14.81</v>
      </c>
      <c r="M16" s="51">
        <v>43629</v>
      </c>
      <c r="N16" s="50">
        <v>24.509999999999998</v>
      </c>
      <c r="O16" s="52">
        <v>6</v>
      </c>
      <c r="P16" s="50">
        <v>12.04</v>
      </c>
      <c r="Q16" s="51">
        <v>43621</v>
      </c>
      <c r="R16" s="50">
        <v>25.669097222222216</v>
      </c>
      <c r="S16" s="50">
        <v>191.5306646072855</v>
      </c>
    </row>
    <row r="17" spans="1:19" x14ac:dyDescent="0.2">
      <c r="A17" s="15" t="s">
        <v>6</v>
      </c>
      <c r="B17" s="50">
        <v>16.125483870967738</v>
      </c>
      <c r="C17" s="50">
        <v>31.978709677419353</v>
      </c>
      <c r="D17" s="50">
        <v>23.831659946236552</v>
      </c>
      <c r="E17" s="50">
        <v>39.42</v>
      </c>
      <c r="F17" s="51">
        <v>43669</v>
      </c>
      <c r="G17" s="50">
        <v>10.029999999999999</v>
      </c>
      <c r="H17" s="51">
        <v>43675</v>
      </c>
      <c r="I17" s="50">
        <v>56.971874999999997</v>
      </c>
      <c r="J17" s="50">
        <v>793.02199999999982</v>
      </c>
      <c r="K17" s="50">
        <v>2.1552116935483872</v>
      </c>
      <c r="L17" s="50">
        <v>12.34</v>
      </c>
      <c r="M17" s="51">
        <v>43654</v>
      </c>
      <c r="N17" s="50">
        <v>49.02000000000001</v>
      </c>
      <c r="O17" s="52">
        <v>9</v>
      </c>
      <c r="P17" s="50">
        <v>28.38</v>
      </c>
      <c r="Q17" s="51">
        <v>43654</v>
      </c>
      <c r="R17" s="50">
        <v>28.566512096774193</v>
      </c>
      <c r="S17" s="50">
        <v>191.01853688725902</v>
      </c>
    </row>
    <row r="18" spans="1:19" x14ac:dyDescent="0.2">
      <c r="A18" s="15" t="s">
        <v>7</v>
      </c>
      <c r="B18" s="50">
        <v>14.996774193548385</v>
      </c>
      <c r="C18" s="50">
        <v>31.529032258064515</v>
      </c>
      <c r="D18" s="50">
        <v>22.982237903225805</v>
      </c>
      <c r="E18" s="50">
        <v>36.49</v>
      </c>
      <c r="F18" s="51">
        <v>43686</v>
      </c>
      <c r="G18" s="50">
        <v>9.42</v>
      </c>
      <c r="H18" s="51">
        <v>43691</v>
      </c>
      <c r="I18" s="50">
        <v>60.255228494623651</v>
      </c>
      <c r="J18" s="50">
        <v>720.34</v>
      </c>
      <c r="K18" s="50">
        <v>1.7199462365591398</v>
      </c>
      <c r="L18" s="50">
        <v>11.05</v>
      </c>
      <c r="M18" s="51">
        <v>43703</v>
      </c>
      <c r="N18" s="50">
        <v>16.125</v>
      </c>
      <c r="O18" s="52">
        <v>6</v>
      </c>
      <c r="P18" s="50">
        <v>8.3849999999999998</v>
      </c>
      <c r="Q18" s="51">
        <v>43686</v>
      </c>
      <c r="R18" s="50">
        <v>28.298978494623658</v>
      </c>
      <c r="S18" s="50">
        <v>160.57971717230953</v>
      </c>
    </row>
    <row r="19" spans="1:19" x14ac:dyDescent="0.2">
      <c r="A19" s="15" t="s">
        <v>8</v>
      </c>
      <c r="B19" s="50">
        <v>12.345400000000001</v>
      </c>
      <c r="C19" s="50">
        <v>26.459666666666671</v>
      </c>
      <c r="D19" s="50">
        <v>19.013297222222217</v>
      </c>
      <c r="E19" s="50">
        <v>30.53</v>
      </c>
      <c r="F19" s="51">
        <v>43725</v>
      </c>
      <c r="G19" s="50">
        <v>5.8819999999999997</v>
      </c>
      <c r="H19" s="51">
        <v>43717</v>
      </c>
      <c r="I19" s="50">
        <v>65.681694444444446</v>
      </c>
      <c r="J19" s="50">
        <v>545.93099999999993</v>
      </c>
      <c r="K19" s="50">
        <v>1.9281111111111107</v>
      </c>
      <c r="L19" s="50">
        <v>16.670000000000002</v>
      </c>
      <c r="M19" s="51">
        <v>43728</v>
      </c>
      <c r="N19" s="50">
        <v>20.854999999999997</v>
      </c>
      <c r="O19" s="52">
        <v>6</v>
      </c>
      <c r="P19" s="50">
        <v>12.04</v>
      </c>
      <c r="Q19" s="51">
        <v>43723</v>
      </c>
      <c r="R19" s="50">
        <v>22.975381944444447</v>
      </c>
      <c r="S19" s="50">
        <v>112.18124442225516</v>
      </c>
    </row>
    <row r="20" spans="1:19" x14ac:dyDescent="0.2">
      <c r="A20" s="15" t="s">
        <v>9</v>
      </c>
      <c r="B20" s="50">
        <v>9.3266129032258061</v>
      </c>
      <c r="C20" s="50">
        <v>22.517096774193543</v>
      </c>
      <c r="D20" s="50">
        <v>15.68926680107527</v>
      </c>
      <c r="E20" s="50">
        <v>29.51</v>
      </c>
      <c r="F20" s="51">
        <v>43751</v>
      </c>
      <c r="G20" s="50">
        <v>3.306</v>
      </c>
      <c r="H20" s="51">
        <v>43760</v>
      </c>
      <c r="I20" s="50">
        <v>72.589301075268821</v>
      </c>
      <c r="J20" s="50">
        <v>378.53500000000003</v>
      </c>
      <c r="K20" s="50">
        <v>1.8025396505376341</v>
      </c>
      <c r="L20" s="50">
        <v>12.4</v>
      </c>
      <c r="M20" s="51">
        <v>43751</v>
      </c>
      <c r="N20" s="50">
        <v>28.38</v>
      </c>
      <c r="O20" s="52">
        <v>8</v>
      </c>
      <c r="P20" s="50">
        <v>7.5249999999999995</v>
      </c>
      <c r="Q20" s="51">
        <v>43760</v>
      </c>
      <c r="R20" s="50">
        <v>18.067056451612903</v>
      </c>
      <c r="S20" s="50">
        <v>74.936260401837146</v>
      </c>
    </row>
    <row r="21" spans="1:19" x14ac:dyDescent="0.2">
      <c r="A21" s="15" t="s">
        <v>10</v>
      </c>
      <c r="B21" s="50">
        <v>3.9763999999999995</v>
      </c>
      <c r="C21" s="50">
        <v>13.939733333333333</v>
      </c>
      <c r="D21" s="50">
        <v>8.8736694444444471</v>
      </c>
      <c r="E21" s="50">
        <v>21.77</v>
      </c>
      <c r="F21" s="51">
        <v>43773</v>
      </c>
      <c r="G21" s="50">
        <v>-2.125</v>
      </c>
      <c r="H21" s="51">
        <v>43785</v>
      </c>
      <c r="I21" s="50">
        <v>84.079819444444411</v>
      </c>
      <c r="J21" s="50">
        <v>192.72299999999998</v>
      </c>
      <c r="K21" s="50">
        <v>1.7509597222222222</v>
      </c>
      <c r="L21" s="50">
        <v>15.04</v>
      </c>
      <c r="M21" s="51">
        <v>43791</v>
      </c>
      <c r="N21" s="50">
        <v>66.00500000000001</v>
      </c>
      <c r="O21" s="52">
        <v>26</v>
      </c>
      <c r="P21" s="50">
        <v>9.6749999999999989</v>
      </c>
      <c r="Q21" s="51">
        <v>43777</v>
      </c>
      <c r="R21" s="50">
        <v>9.7417270833333323</v>
      </c>
      <c r="S21" s="50">
        <v>31.247829185096201</v>
      </c>
    </row>
    <row r="22" spans="1:19" ht="13.5" thickBot="1" x14ac:dyDescent="0.25">
      <c r="A22" s="24" t="s">
        <v>11</v>
      </c>
      <c r="B22" s="25">
        <v>2.2989677419354835</v>
      </c>
      <c r="C22" s="25">
        <v>12.850258064516128</v>
      </c>
      <c r="D22" s="25">
        <v>7.1778958333333343</v>
      </c>
      <c r="E22" s="25">
        <v>21.51</v>
      </c>
      <c r="F22" s="34">
        <v>44186</v>
      </c>
      <c r="G22" s="25">
        <v>-2.9369999999999998</v>
      </c>
      <c r="H22" s="34">
        <v>44193</v>
      </c>
      <c r="I22" s="25">
        <v>85.150658602150543</v>
      </c>
      <c r="J22" s="25">
        <v>173.21599999999995</v>
      </c>
      <c r="K22" s="25">
        <v>1.8624038978494624</v>
      </c>
      <c r="L22" s="25">
        <v>20.02</v>
      </c>
      <c r="M22" s="34">
        <v>44186</v>
      </c>
      <c r="N22" s="25">
        <v>16.554999999999996</v>
      </c>
      <c r="O22" s="26">
        <v>15</v>
      </c>
      <c r="P22" s="25">
        <v>4.0849999999999991</v>
      </c>
      <c r="Q22" s="34">
        <v>44177</v>
      </c>
      <c r="R22" s="25">
        <v>7.2208071236559137</v>
      </c>
      <c r="S22" s="25">
        <v>26.853915421243443</v>
      </c>
    </row>
    <row r="23" spans="1:19" ht="13.5" thickTop="1" x14ac:dyDescent="0.2">
      <c r="A23" s="15" t="s">
        <v>23</v>
      </c>
      <c r="B23" s="50">
        <v>7.3527373207885303</v>
      </c>
      <c r="C23" s="50">
        <v>21.228667165898617</v>
      </c>
      <c r="D23" s="50">
        <v>14.148747175152543</v>
      </c>
      <c r="E23" s="50">
        <v>42.2</v>
      </c>
      <c r="F23" s="51">
        <v>43645</v>
      </c>
      <c r="G23" s="50">
        <v>-7.0869999999999997</v>
      </c>
      <c r="H23" s="51">
        <v>43469</v>
      </c>
      <c r="I23" s="50">
        <v>67.968883344534049</v>
      </c>
      <c r="J23" s="50">
        <v>6006.1569999999992</v>
      </c>
      <c r="K23" s="50">
        <v>2.1899649046872334</v>
      </c>
      <c r="L23" s="50">
        <v>20.02</v>
      </c>
      <c r="M23" s="51">
        <v>43820</v>
      </c>
      <c r="N23" s="50">
        <v>370.875</v>
      </c>
      <c r="O23" s="52">
        <v>124</v>
      </c>
      <c r="P23" s="50">
        <v>28.38</v>
      </c>
      <c r="Q23" s="51">
        <v>43654</v>
      </c>
      <c r="R23" s="50">
        <v>16.44614561198583</v>
      </c>
      <c r="S23" s="50">
        <v>1214.8223095275407</v>
      </c>
    </row>
    <row r="26" spans="1:19" x14ac:dyDescent="0.2">
      <c r="A26" s="20" t="s">
        <v>33</v>
      </c>
      <c r="B26" s="20"/>
      <c r="C26" s="20"/>
      <c r="D26" s="14"/>
      <c r="E26" s="14"/>
      <c r="F26" s="14"/>
      <c r="G26" s="14"/>
      <c r="H26" s="14"/>
      <c r="I26" s="14"/>
      <c r="J26" s="14"/>
    </row>
    <row r="27" spans="1:19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</row>
    <row r="28" spans="1:19" x14ac:dyDescent="0.2">
      <c r="A28" s="14"/>
      <c r="B28" s="14" t="s">
        <v>24</v>
      </c>
      <c r="C28" s="14"/>
      <c r="D28" s="14"/>
      <c r="F28" s="14">
        <v>-2.125</v>
      </c>
      <c r="G28" s="14" t="s">
        <v>25</v>
      </c>
      <c r="H28" s="32">
        <v>43785</v>
      </c>
      <c r="I28" s="21"/>
      <c r="J28" s="14"/>
    </row>
    <row r="29" spans="1:19" x14ac:dyDescent="0.2">
      <c r="A29" s="14"/>
      <c r="B29" s="14" t="s">
        <v>26</v>
      </c>
      <c r="C29" s="14"/>
      <c r="D29" s="14"/>
      <c r="F29" s="14">
        <v>-2.6869999999999998</v>
      </c>
      <c r="G29" s="14" t="s">
        <v>25</v>
      </c>
      <c r="H29" s="32">
        <v>43559</v>
      </c>
      <c r="I29" s="21"/>
      <c r="J29" s="14"/>
    </row>
    <row r="30" spans="1:19" x14ac:dyDescent="0.2">
      <c r="A30" s="14"/>
      <c r="B30" s="14" t="s">
        <v>27</v>
      </c>
      <c r="C30" s="14"/>
      <c r="D30" s="14"/>
      <c r="F30" s="18">
        <v>225</v>
      </c>
      <c r="G30" s="14" t="s">
        <v>32</v>
      </c>
      <c r="H30" s="14"/>
      <c r="I30" s="14"/>
      <c r="J30" s="14"/>
    </row>
    <row r="31" spans="1:19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</row>
    <row r="32" spans="1:19" x14ac:dyDescent="0.2">
      <c r="A32" s="20" t="s">
        <v>28</v>
      </c>
      <c r="B32" s="20"/>
      <c r="C32" s="20"/>
      <c r="D32" s="20"/>
      <c r="E32" s="20"/>
      <c r="F32" s="20"/>
      <c r="G32" s="20"/>
      <c r="H32" s="20"/>
      <c r="I32" s="14"/>
      <c r="J32" s="14"/>
    </row>
    <row r="33" spans="1:10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</row>
    <row r="34" spans="1:10" x14ac:dyDescent="0.2">
      <c r="A34" s="14"/>
      <c r="B34" s="49">
        <v>-1</v>
      </c>
      <c r="C34" s="49" t="s">
        <v>30</v>
      </c>
      <c r="D34" s="53">
        <v>0</v>
      </c>
      <c r="E34" s="49" t="s">
        <v>25</v>
      </c>
      <c r="F34" s="17">
        <v>15</v>
      </c>
      <c r="G34" s="14" t="s">
        <v>32</v>
      </c>
      <c r="H34" s="14"/>
      <c r="I34" s="14"/>
      <c r="J34" s="14"/>
    </row>
    <row r="35" spans="1:10" x14ac:dyDescent="0.2">
      <c r="A35" s="14"/>
      <c r="B35" s="49">
        <v>-2.5</v>
      </c>
      <c r="C35" s="49" t="s">
        <v>31</v>
      </c>
      <c r="D35" s="53">
        <v>-1</v>
      </c>
      <c r="E35" s="49" t="s">
        <v>25</v>
      </c>
      <c r="F35" s="17">
        <v>22</v>
      </c>
      <c r="G35" s="14" t="s">
        <v>32</v>
      </c>
      <c r="H35" s="14"/>
      <c r="I35" s="14"/>
      <c r="J35" s="14"/>
    </row>
    <row r="36" spans="1:10" x14ac:dyDescent="0.2">
      <c r="A36" s="14"/>
      <c r="B36" s="17">
        <v>-5</v>
      </c>
      <c r="C36" s="17" t="s">
        <v>31</v>
      </c>
      <c r="D36" s="47">
        <v>-2.5</v>
      </c>
      <c r="E36" s="14" t="s">
        <v>25</v>
      </c>
      <c r="F36" s="17">
        <v>7</v>
      </c>
      <c r="G36" s="14" t="s">
        <v>32</v>
      </c>
      <c r="H36" s="14"/>
      <c r="I36" s="14"/>
      <c r="J36" s="14"/>
    </row>
    <row r="37" spans="1:10" x14ac:dyDescent="0.2">
      <c r="A37" s="14"/>
      <c r="C37" s="17" t="s">
        <v>46</v>
      </c>
      <c r="D37" s="53">
        <v>-5</v>
      </c>
      <c r="E37" s="49" t="s">
        <v>25</v>
      </c>
      <c r="F37" s="17">
        <v>2</v>
      </c>
      <c r="G37" s="14" t="s">
        <v>32</v>
      </c>
      <c r="H37" s="14"/>
      <c r="I37" s="14"/>
      <c r="J37" s="14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15" t="s">
        <v>80</v>
      </c>
    </row>
    <row r="2" spans="1:19" x14ac:dyDescent="0.2">
      <c r="B2" s="15" t="s">
        <v>44</v>
      </c>
    </row>
    <row r="3" spans="1:19" x14ac:dyDescent="0.2">
      <c r="B3" s="1" t="s">
        <v>45</v>
      </c>
    </row>
    <row r="4" spans="1:19" x14ac:dyDescent="0.2">
      <c r="B4" s="14"/>
    </row>
    <row r="5" spans="1:19" x14ac:dyDescent="0.2">
      <c r="B5" s="14"/>
    </row>
    <row r="6" spans="1:19" x14ac:dyDescent="0.2">
      <c r="B6" s="15" t="s">
        <v>47</v>
      </c>
    </row>
    <row r="7" spans="1:19" x14ac:dyDescent="0.2">
      <c r="B7" s="15" t="s">
        <v>57</v>
      </c>
    </row>
    <row r="9" spans="1:19" x14ac:dyDescent="0.2">
      <c r="A9" s="14"/>
      <c r="B9" s="13" t="s">
        <v>35</v>
      </c>
      <c r="C9" s="13" t="s">
        <v>36</v>
      </c>
      <c r="D9" s="13" t="s">
        <v>37</v>
      </c>
      <c r="E9" s="13" t="s">
        <v>12</v>
      </c>
      <c r="F9" s="13" t="s">
        <v>13</v>
      </c>
      <c r="G9" s="13" t="s">
        <v>14</v>
      </c>
      <c r="H9" s="13" t="s">
        <v>13</v>
      </c>
      <c r="I9" s="13" t="s">
        <v>15</v>
      </c>
      <c r="J9" s="13" t="s">
        <v>16</v>
      </c>
      <c r="K9" s="13" t="s">
        <v>17</v>
      </c>
      <c r="L9" s="13" t="s">
        <v>38</v>
      </c>
      <c r="M9" s="13" t="s">
        <v>13</v>
      </c>
      <c r="N9" s="13" t="s">
        <v>18</v>
      </c>
      <c r="O9" s="13" t="s">
        <v>39</v>
      </c>
      <c r="P9" s="13" t="s">
        <v>19</v>
      </c>
      <c r="Q9" s="13" t="s">
        <v>13</v>
      </c>
      <c r="R9" s="13" t="s">
        <v>65</v>
      </c>
      <c r="S9" s="13" t="s">
        <v>42</v>
      </c>
    </row>
    <row r="10" spans="1:19" x14ac:dyDescent="0.2">
      <c r="A10" s="23"/>
      <c r="B10" s="22" t="s">
        <v>25</v>
      </c>
      <c r="C10" s="22" t="s">
        <v>25</v>
      </c>
      <c r="D10" s="22" t="s">
        <v>25</v>
      </c>
      <c r="E10" s="22" t="s">
        <v>25</v>
      </c>
      <c r="F10" s="22"/>
      <c r="G10" s="22" t="s">
        <v>25</v>
      </c>
      <c r="H10" s="22"/>
      <c r="I10" s="22" t="s">
        <v>40</v>
      </c>
      <c r="J10" s="22" t="s">
        <v>21</v>
      </c>
      <c r="K10" s="22" t="s">
        <v>22</v>
      </c>
      <c r="L10" s="22" t="s">
        <v>22</v>
      </c>
      <c r="M10" s="22"/>
      <c r="N10" s="22" t="s">
        <v>41</v>
      </c>
      <c r="O10" s="22"/>
      <c r="P10" s="22" t="s">
        <v>41</v>
      </c>
      <c r="Q10" s="22"/>
      <c r="R10" s="22" t="s">
        <v>25</v>
      </c>
      <c r="S10" s="22" t="s">
        <v>41</v>
      </c>
    </row>
    <row r="11" spans="1:19" x14ac:dyDescent="0.2">
      <c r="A11" s="15" t="s">
        <v>0</v>
      </c>
      <c r="B11" s="2">
        <v>0.68387096774193534</v>
      </c>
      <c r="C11" s="2">
        <v>9.7476451612903219</v>
      </c>
      <c r="D11" s="2">
        <v>4.9179825268817208</v>
      </c>
      <c r="E11" s="2">
        <v>18.45</v>
      </c>
      <c r="F11" s="33">
        <v>44592</v>
      </c>
      <c r="G11" s="2">
        <v>-5.9969999999999999</v>
      </c>
      <c r="H11" s="33">
        <v>44573</v>
      </c>
      <c r="I11" s="2">
        <v>89.742533602150502</v>
      </c>
      <c r="J11" s="2">
        <v>176.78800000000007</v>
      </c>
      <c r="K11" s="2">
        <v>1.7606767473118281</v>
      </c>
      <c r="L11" s="2">
        <v>16.309999999999999</v>
      </c>
      <c r="M11" s="33">
        <v>44580</v>
      </c>
      <c r="N11" s="2">
        <v>24.509999999999998</v>
      </c>
      <c r="O11" s="5">
        <v>14</v>
      </c>
      <c r="P11" s="2">
        <v>8.3849999999999998</v>
      </c>
      <c r="Q11" s="33">
        <v>44582</v>
      </c>
      <c r="R11" s="2">
        <v>5.302762768817205</v>
      </c>
      <c r="S11" s="2">
        <v>22.7625385475773</v>
      </c>
    </row>
    <row r="12" spans="1:19" x14ac:dyDescent="0.2">
      <c r="A12" s="15" t="s">
        <v>1</v>
      </c>
      <c r="B12" s="2">
        <v>2.0989310344827588</v>
      </c>
      <c r="C12" s="2">
        <v>16.683448275862069</v>
      </c>
      <c r="D12" s="2">
        <v>9.0354547413793096</v>
      </c>
      <c r="E12" s="2">
        <v>22.46</v>
      </c>
      <c r="F12" s="33">
        <v>44251</v>
      </c>
      <c r="G12" s="2">
        <v>-3.476</v>
      </c>
      <c r="H12" s="33">
        <v>44247</v>
      </c>
      <c r="I12" s="2">
        <v>79.71372126436782</v>
      </c>
      <c r="J12" s="2">
        <v>325.428</v>
      </c>
      <c r="K12" s="2">
        <v>1.499032327586207</v>
      </c>
      <c r="L12" s="2">
        <v>13.59</v>
      </c>
      <c r="M12" s="33">
        <v>44256</v>
      </c>
      <c r="N12" s="2">
        <v>0.64500000000000002</v>
      </c>
      <c r="O12" s="5">
        <v>3</v>
      </c>
      <c r="P12" s="2">
        <v>0.215</v>
      </c>
      <c r="Q12" s="33">
        <v>44231</v>
      </c>
      <c r="R12" s="2">
        <v>8.7607514367816091</v>
      </c>
      <c r="S12" s="2">
        <v>44.629919444349284</v>
      </c>
    </row>
    <row r="13" spans="1:19" x14ac:dyDescent="0.2">
      <c r="A13" s="15" t="s">
        <v>2</v>
      </c>
      <c r="B13" s="2">
        <v>3.6464193548387112</v>
      </c>
      <c r="C13" s="2">
        <v>15.986483870967742</v>
      </c>
      <c r="D13" s="2">
        <v>9.7692056451612945</v>
      </c>
      <c r="E13" s="2">
        <v>24.15</v>
      </c>
      <c r="F13" s="33">
        <v>44266</v>
      </c>
      <c r="G13" s="2">
        <v>-1.7170000000000001</v>
      </c>
      <c r="H13" s="33">
        <v>44263</v>
      </c>
      <c r="I13" s="2">
        <v>74.563494623655913</v>
      </c>
      <c r="J13" s="2">
        <v>431.85799999999995</v>
      </c>
      <c r="K13" s="2">
        <v>2.2335732526881724</v>
      </c>
      <c r="L13" s="2">
        <v>24.11</v>
      </c>
      <c r="M13" s="33">
        <v>44257</v>
      </c>
      <c r="N13" s="2">
        <v>122.33500000000002</v>
      </c>
      <c r="O13" s="5">
        <v>14</v>
      </c>
      <c r="P13" s="2">
        <v>67.295000000000016</v>
      </c>
      <c r="Q13" s="33">
        <v>44271</v>
      </c>
      <c r="R13" s="2">
        <v>10.649999327956992</v>
      </c>
      <c r="S13" s="2">
        <v>71.230210271344902</v>
      </c>
    </row>
    <row r="14" spans="1:19" x14ac:dyDescent="0.2">
      <c r="A14" s="15" t="s">
        <v>3</v>
      </c>
      <c r="B14" s="2">
        <v>8.2581333333333333</v>
      </c>
      <c r="C14" s="2">
        <v>19.032666666666668</v>
      </c>
      <c r="D14" s="2">
        <v>13.550115277777776</v>
      </c>
      <c r="E14" s="2">
        <v>23.61</v>
      </c>
      <c r="F14" s="33">
        <v>44311</v>
      </c>
      <c r="G14" s="2">
        <v>5.3999999999999999E-2</v>
      </c>
      <c r="H14" s="33">
        <v>44290</v>
      </c>
      <c r="I14" s="2">
        <v>81.012555555555565</v>
      </c>
      <c r="J14" s="2">
        <v>484.51499999999999</v>
      </c>
      <c r="K14" s="2">
        <v>1.9255611111111106</v>
      </c>
      <c r="L14" s="2">
        <v>12.98</v>
      </c>
      <c r="M14" s="33">
        <v>44291</v>
      </c>
      <c r="N14" s="2">
        <v>109.01</v>
      </c>
      <c r="O14" s="5">
        <v>17</v>
      </c>
      <c r="P14" s="2">
        <v>35.695</v>
      </c>
      <c r="Q14" s="33">
        <v>44304</v>
      </c>
      <c r="R14" s="2">
        <v>14.346270833333332</v>
      </c>
      <c r="S14" s="2">
        <v>82.598528111560569</v>
      </c>
    </row>
    <row r="15" spans="1:19" x14ac:dyDescent="0.2">
      <c r="A15" s="15" t="s">
        <v>4</v>
      </c>
      <c r="B15" s="2">
        <v>10.880387096774189</v>
      </c>
      <c r="C15" s="2">
        <v>25.729032258064521</v>
      </c>
      <c r="D15" s="2">
        <v>18.423011753603294</v>
      </c>
      <c r="E15" s="2">
        <v>33.25</v>
      </c>
      <c r="F15" s="33">
        <v>44338</v>
      </c>
      <c r="G15" s="2">
        <v>7.7220000000000004</v>
      </c>
      <c r="H15" s="33">
        <v>44322</v>
      </c>
      <c r="I15" s="2">
        <v>70.120945292839167</v>
      </c>
      <c r="J15" s="2">
        <v>732.40699999999981</v>
      </c>
      <c r="K15" s="2">
        <v>1.7421823238389382</v>
      </c>
      <c r="L15" s="2">
        <v>14.56</v>
      </c>
      <c r="M15" s="33">
        <v>44347</v>
      </c>
      <c r="N15" s="2">
        <v>55.685000000000009</v>
      </c>
      <c r="O15" s="5">
        <v>12</v>
      </c>
      <c r="P15" s="2">
        <v>14.620000000000001</v>
      </c>
      <c r="Q15" s="33">
        <v>44329</v>
      </c>
      <c r="R15" s="2">
        <v>19.62119623655914</v>
      </c>
      <c r="S15" s="2">
        <v>140.70381006365014</v>
      </c>
    </row>
    <row r="16" spans="1:19" x14ac:dyDescent="0.2">
      <c r="A16" s="15" t="s">
        <v>5</v>
      </c>
      <c r="B16" s="2">
        <v>12.45786666666667</v>
      </c>
      <c r="C16" s="2">
        <v>26.560333333333336</v>
      </c>
      <c r="D16" s="2">
        <v>19.225795138888891</v>
      </c>
      <c r="E16" s="2">
        <v>35.97</v>
      </c>
      <c r="F16" s="33">
        <v>44371</v>
      </c>
      <c r="G16" s="2">
        <v>6.4260000000000002</v>
      </c>
      <c r="H16" s="33">
        <v>44356</v>
      </c>
      <c r="I16" s="2">
        <v>71.611736111111085</v>
      </c>
      <c r="J16" s="2">
        <v>700.86999999999989</v>
      </c>
      <c r="K16" s="2">
        <v>1.6050159722222219</v>
      </c>
      <c r="L16" s="2">
        <v>16.55</v>
      </c>
      <c r="M16" s="33">
        <v>44350</v>
      </c>
      <c r="N16" s="2">
        <v>36.334999999999994</v>
      </c>
      <c r="O16" s="5">
        <v>9</v>
      </c>
      <c r="P16" s="2">
        <v>15.695</v>
      </c>
      <c r="Q16" s="33">
        <v>44350</v>
      </c>
      <c r="R16" s="2">
        <v>22.21606944444444</v>
      </c>
      <c r="S16" s="2">
        <v>139.6980213511896</v>
      </c>
    </row>
    <row r="17" spans="1:19" x14ac:dyDescent="0.2">
      <c r="A17" s="15" t="s">
        <v>6</v>
      </c>
      <c r="B17" s="2">
        <v>15.66935483870968</v>
      </c>
      <c r="C17" s="2">
        <v>31.876774193548385</v>
      </c>
      <c r="D17" s="2">
        <v>23.299236500701262</v>
      </c>
      <c r="E17" s="2">
        <v>38.35</v>
      </c>
      <c r="F17" s="33">
        <v>44407</v>
      </c>
      <c r="G17" s="2">
        <v>9.9</v>
      </c>
      <c r="H17" s="33">
        <v>44381</v>
      </c>
      <c r="I17" s="2">
        <v>62.122187061711081</v>
      </c>
      <c r="J17" s="2">
        <v>841.81400000000008</v>
      </c>
      <c r="K17" s="2">
        <v>2.2290697171575506</v>
      </c>
      <c r="L17" s="2">
        <v>12.28</v>
      </c>
      <c r="M17" s="33">
        <v>44394</v>
      </c>
      <c r="N17" s="2">
        <v>3.4399999999999995</v>
      </c>
      <c r="O17" s="5">
        <v>5</v>
      </c>
      <c r="P17" s="2">
        <v>2.58</v>
      </c>
      <c r="Q17" s="33">
        <v>44389</v>
      </c>
      <c r="R17" s="2">
        <v>28.210076846657316</v>
      </c>
      <c r="S17" s="2">
        <v>190.74729355787912</v>
      </c>
    </row>
    <row r="18" spans="1:19" x14ac:dyDescent="0.2">
      <c r="A18" s="15" t="s">
        <v>7</v>
      </c>
      <c r="B18" s="2">
        <v>15.255354838709676</v>
      </c>
      <c r="C18" s="2">
        <v>31.242258064516129</v>
      </c>
      <c r="D18" s="2">
        <v>23.060303763440864</v>
      </c>
      <c r="E18" s="2">
        <v>39.03</v>
      </c>
      <c r="F18" s="33">
        <v>44415</v>
      </c>
      <c r="G18" s="2">
        <v>6.6459999999999999</v>
      </c>
      <c r="H18" s="33">
        <v>44439</v>
      </c>
      <c r="I18" s="2">
        <v>63.492163978494617</v>
      </c>
      <c r="J18" s="2">
        <v>698.36000000000013</v>
      </c>
      <c r="K18" s="2">
        <v>2.04254502688172</v>
      </c>
      <c r="L18" s="2">
        <v>13.08</v>
      </c>
      <c r="M18" s="33">
        <v>44437</v>
      </c>
      <c r="N18" s="2">
        <v>7.7399999999999993</v>
      </c>
      <c r="O18" s="5">
        <v>9</v>
      </c>
      <c r="P18" s="2">
        <v>3.2249999999999996</v>
      </c>
      <c r="Q18" s="33">
        <v>44419</v>
      </c>
      <c r="R18" s="2">
        <v>28.063615591397845</v>
      </c>
      <c r="S18" s="2">
        <v>162.46790145707863</v>
      </c>
    </row>
    <row r="19" spans="1:19" x14ac:dyDescent="0.2">
      <c r="A19" s="15" t="s">
        <v>8</v>
      </c>
      <c r="B19" s="2">
        <v>11.301433333333334</v>
      </c>
      <c r="C19" s="2">
        <v>27.221666666666675</v>
      </c>
      <c r="D19" s="2">
        <v>18.969589583333335</v>
      </c>
      <c r="E19" s="2">
        <v>33.659999999999997</v>
      </c>
      <c r="F19" s="33">
        <v>44452</v>
      </c>
      <c r="G19" s="2">
        <v>2.371</v>
      </c>
      <c r="H19" s="33">
        <v>44469</v>
      </c>
      <c r="I19" s="2">
        <v>64.915298611111112</v>
      </c>
      <c r="J19" s="2">
        <v>534.96399999999983</v>
      </c>
      <c r="K19" s="2">
        <v>1.882259027777778</v>
      </c>
      <c r="L19" s="2">
        <v>14.91</v>
      </c>
      <c r="M19" s="33">
        <v>44465</v>
      </c>
      <c r="N19" s="2">
        <v>12.040000000000001</v>
      </c>
      <c r="O19" s="5">
        <v>6</v>
      </c>
      <c r="P19" s="2">
        <v>4.3</v>
      </c>
      <c r="Q19" s="33">
        <v>44457</v>
      </c>
      <c r="R19" s="2">
        <v>22.942812499999999</v>
      </c>
      <c r="S19" s="2">
        <v>112.2478930688163</v>
      </c>
    </row>
    <row r="20" spans="1:19" x14ac:dyDescent="0.2">
      <c r="A20" s="15" t="s">
        <v>9</v>
      </c>
      <c r="B20" s="2">
        <v>6.2116129032258076</v>
      </c>
      <c r="C20" s="2">
        <v>19.658709677419353</v>
      </c>
      <c r="D20" s="2">
        <v>12.649989919354836</v>
      </c>
      <c r="E20" s="2">
        <v>25.17</v>
      </c>
      <c r="F20" s="33">
        <v>44478</v>
      </c>
      <c r="G20" s="2">
        <v>-1.704</v>
      </c>
      <c r="H20" s="33">
        <v>44486</v>
      </c>
      <c r="I20" s="2">
        <v>73.82868279569891</v>
      </c>
      <c r="J20" s="2">
        <v>345.42800000000005</v>
      </c>
      <c r="K20" s="2">
        <v>1.8807298387096778</v>
      </c>
      <c r="L20" s="2">
        <v>18.100000000000001</v>
      </c>
      <c r="M20" s="33">
        <v>44489</v>
      </c>
      <c r="N20" s="2">
        <v>24.294999999999998</v>
      </c>
      <c r="O20" s="5">
        <v>7</v>
      </c>
      <c r="P20" s="2">
        <v>11.18</v>
      </c>
      <c r="Q20" s="33">
        <v>44471</v>
      </c>
      <c r="R20" s="2">
        <v>14.764220430107523</v>
      </c>
      <c r="S20" s="2">
        <v>61.192368233662137</v>
      </c>
    </row>
    <row r="21" spans="1:19" x14ac:dyDescent="0.2">
      <c r="A21" s="15" t="s">
        <v>10</v>
      </c>
      <c r="B21" s="2">
        <v>4.2525000000000004</v>
      </c>
      <c r="C21" s="2">
        <v>15.086999999999998</v>
      </c>
      <c r="D21" s="2">
        <v>9.3528826388888913</v>
      </c>
      <c r="E21" s="2">
        <v>22.88</v>
      </c>
      <c r="F21" s="33">
        <v>44501</v>
      </c>
      <c r="G21" s="2">
        <v>-5.2439999999999998</v>
      </c>
      <c r="H21" s="33">
        <v>44522</v>
      </c>
      <c r="I21" s="2">
        <v>86.034444444444446</v>
      </c>
      <c r="J21" s="2">
        <v>200.52099999999996</v>
      </c>
      <c r="K21" s="2">
        <v>1.5626</v>
      </c>
      <c r="L21" s="2">
        <v>13.86</v>
      </c>
      <c r="M21" s="33">
        <v>44507</v>
      </c>
      <c r="N21" s="2">
        <v>23.434999999999995</v>
      </c>
      <c r="O21" s="5">
        <v>13</v>
      </c>
      <c r="P21" s="2">
        <v>12.684999999999999</v>
      </c>
      <c r="Q21" s="33">
        <v>44507</v>
      </c>
      <c r="R21" s="2">
        <v>10.701284722222223</v>
      </c>
      <c r="S21" s="2">
        <v>28.069637496903791</v>
      </c>
    </row>
    <row r="22" spans="1:19" ht="13.5" thickBot="1" x14ac:dyDescent="0.25">
      <c r="A22" s="24" t="s">
        <v>11</v>
      </c>
      <c r="B22" s="25">
        <v>1.897483870967742</v>
      </c>
      <c r="C22" s="25">
        <v>10.78567741935484</v>
      </c>
      <c r="D22" s="25">
        <v>6.1936550374006538</v>
      </c>
      <c r="E22" s="25">
        <v>14.65</v>
      </c>
      <c r="F22" s="34">
        <v>44540</v>
      </c>
      <c r="G22" s="25">
        <v>-3.754</v>
      </c>
      <c r="H22" s="34">
        <v>44561</v>
      </c>
      <c r="I22" s="25">
        <v>84.944722124824693</v>
      </c>
      <c r="J22" s="25">
        <v>161.30799999999999</v>
      </c>
      <c r="K22" s="25">
        <v>1.8094605832164561</v>
      </c>
      <c r="L22" s="25">
        <v>35.69</v>
      </c>
      <c r="M22" s="34">
        <v>44542</v>
      </c>
      <c r="N22" s="25">
        <v>28.379999999999995</v>
      </c>
      <c r="O22" s="26">
        <v>15</v>
      </c>
      <c r="P22" s="25">
        <v>7.5249999999999995</v>
      </c>
      <c r="Q22" s="34">
        <v>44541</v>
      </c>
      <c r="R22" s="25">
        <v>6.8955492636746136</v>
      </c>
      <c r="S22" s="25">
        <v>22.84982900682952</v>
      </c>
    </row>
    <row r="23" spans="1:19" ht="13.5" thickTop="1" x14ac:dyDescent="0.2">
      <c r="A23" s="15" t="s">
        <v>23</v>
      </c>
      <c r="B23" s="2">
        <v>7.7177790198986536</v>
      </c>
      <c r="C23" s="2">
        <v>20.800974632307501</v>
      </c>
      <c r="D23" s="2">
        <v>14.037268543901009</v>
      </c>
      <c r="E23" s="2">
        <v>39.03</v>
      </c>
      <c r="F23" s="33">
        <v>44050</v>
      </c>
      <c r="G23" s="2">
        <v>-5.9969999999999999</v>
      </c>
      <c r="H23" s="33">
        <v>43842</v>
      </c>
      <c r="I23" s="2">
        <v>75.175207122163741</v>
      </c>
      <c r="J23" s="2">
        <v>5634.2609999999986</v>
      </c>
      <c r="K23" s="2">
        <v>1.8477254940418051</v>
      </c>
      <c r="L23" s="2">
        <v>35.69</v>
      </c>
      <c r="M23" s="33">
        <v>44177</v>
      </c>
      <c r="N23" s="2">
        <v>447.85</v>
      </c>
      <c r="O23" s="5">
        <v>124</v>
      </c>
      <c r="P23" s="2">
        <v>67.295000000000016</v>
      </c>
      <c r="Q23" s="33">
        <v>43906</v>
      </c>
      <c r="R23" s="2">
        <v>16.039550783496018</v>
      </c>
      <c r="S23" s="2">
        <v>1079.1979506108414</v>
      </c>
    </row>
    <row r="26" spans="1:19" x14ac:dyDescent="0.2">
      <c r="A26" s="20" t="s">
        <v>33</v>
      </c>
      <c r="B26" s="20"/>
      <c r="C26" s="20"/>
      <c r="D26" s="14"/>
      <c r="E26" s="14"/>
      <c r="F26" s="14"/>
      <c r="G26" s="14"/>
      <c r="H26" s="14"/>
      <c r="I26" s="14"/>
      <c r="J26" s="14"/>
    </row>
    <row r="27" spans="1:19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</row>
    <row r="28" spans="1:19" x14ac:dyDescent="0.2">
      <c r="A28" s="14"/>
      <c r="B28" s="14" t="s">
        <v>24</v>
      </c>
      <c r="C28" s="14"/>
      <c r="D28" s="14"/>
      <c r="F28" s="14">
        <v>-1.704</v>
      </c>
      <c r="G28" s="14" t="s">
        <v>25</v>
      </c>
      <c r="H28" s="32">
        <v>44121</v>
      </c>
      <c r="I28" s="21"/>
      <c r="J28" s="14"/>
    </row>
    <row r="29" spans="1:19" x14ac:dyDescent="0.2">
      <c r="A29" s="14"/>
      <c r="B29" s="14" t="s">
        <v>26</v>
      </c>
      <c r="C29" s="14"/>
      <c r="D29" s="14"/>
      <c r="F29" s="14">
        <v>-0.627</v>
      </c>
      <c r="G29" s="14" t="s">
        <v>25</v>
      </c>
      <c r="H29" s="32">
        <v>43918</v>
      </c>
      <c r="I29" s="21"/>
      <c r="J29" s="14"/>
    </row>
    <row r="30" spans="1:19" x14ac:dyDescent="0.2">
      <c r="A30" s="14"/>
      <c r="B30" s="14" t="s">
        <v>27</v>
      </c>
      <c r="C30" s="14"/>
      <c r="D30" s="14"/>
      <c r="F30" s="18">
        <v>202</v>
      </c>
      <c r="G30" s="14" t="s">
        <v>32</v>
      </c>
      <c r="H30" s="14"/>
      <c r="I30" s="14"/>
      <c r="J30" s="14"/>
    </row>
    <row r="31" spans="1:19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</row>
    <row r="32" spans="1:19" x14ac:dyDescent="0.2">
      <c r="A32" s="20" t="s">
        <v>28</v>
      </c>
      <c r="B32" s="20"/>
      <c r="C32" s="20"/>
      <c r="D32" s="20"/>
      <c r="E32" s="20"/>
      <c r="F32" s="20"/>
      <c r="G32" s="20"/>
      <c r="H32" s="20"/>
      <c r="I32" s="14"/>
      <c r="J32" s="14"/>
    </row>
    <row r="33" spans="1:10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</row>
    <row r="34" spans="1:10" x14ac:dyDescent="0.2">
      <c r="A34" s="14"/>
      <c r="B34">
        <v>-1</v>
      </c>
      <c r="C34" t="s">
        <v>30</v>
      </c>
      <c r="D34" s="9">
        <v>0</v>
      </c>
      <c r="E34" t="s">
        <v>25</v>
      </c>
      <c r="F34" s="17">
        <v>16</v>
      </c>
      <c r="G34" s="14" t="s">
        <v>32</v>
      </c>
      <c r="H34" s="14"/>
      <c r="I34" s="14"/>
      <c r="J34" s="14"/>
    </row>
    <row r="35" spans="1:10" x14ac:dyDescent="0.2">
      <c r="A35" s="14"/>
      <c r="B35">
        <v>-2.5</v>
      </c>
      <c r="C35" t="s">
        <v>31</v>
      </c>
      <c r="D35" s="9">
        <v>-1</v>
      </c>
      <c r="E35" t="s">
        <v>25</v>
      </c>
      <c r="F35" s="17">
        <v>15</v>
      </c>
      <c r="G35" s="14" t="s">
        <v>32</v>
      </c>
      <c r="H35" s="14"/>
      <c r="I35" s="14"/>
      <c r="J35" s="14"/>
    </row>
    <row r="36" spans="1:10" x14ac:dyDescent="0.2">
      <c r="A36" s="14"/>
      <c r="B36" s="8">
        <v>-5</v>
      </c>
      <c r="C36" s="8" t="s">
        <v>31</v>
      </c>
      <c r="D36" s="11">
        <v>-2.5</v>
      </c>
      <c r="E36" s="10" t="s">
        <v>25</v>
      </c>
      <c r="F36" s="17">
        <v>7</v>
      </c>
      <c r="G36" s="14" t="s">
        <v>32</v>
      </c>
      <c r="H36" s="14"/>
      <c r="I36" s="14"/>
      <c r="J36" s="14"/>
    </row>
    <row r="37" spans="1:10" x14ac:dyDescent="0.2">
      <c r="A37" s="14"/>
      <c r="C37" s="8" t="s">
        <v>46</v>
      </c>
      <c r="D37" s="9">
        <v>-5</v>
      </c>
      <c r="E37" t="s">
        <v>25</v>
      </c>
      <c r="F37" s="17">
        <v>2</v>
      </c>
      <c r="G37" s="14" t="s">
        <v>32</v>
      </c>
      <c r="H37" s="14"/>
      <c r="I37" s="14"/>
      <c r="J37" s="14"/>
    </row>
  </sheetData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="85" workbookViewId="0"/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15" t="s">
        <v>43</v>
      </c>
    </row>
    <row r="2" spans="1:19" x14ac:dyDescent="0.2">
      <c r="B2" s="15" t="s">
        <v>44</v>
      </c>
    </row>
    <row r="3" spans="1:19" x14ac:dyDescent="0.2">
      <c r="B3" s="1" t="s">
        <v>45</v>
      </c>
    </row>
    <row r="4" spans="1:19" x14ac:dyDescent="0.2">
      <c r="B4" s="14"/>
    </row>
    <row r="5" spans="1:19" x14ac:dyDescent="0.2">
      <c r="B5" s="14"/>
    </row>
    <row r="6" spans="1:19" x14ac:dyDescent="0.2">
      <c r="B6" s="15" t="s">
        <v>47</v>
      </c>
    </row>
    <row r="7" spans="1:19" x14ac:dyDescent="0.2">
      <c r="B7" s="15" t="s">
        <v>57</v>
      </c>
    </row>
    <row r="9" spans="1:19" x14ac:dyDescent="0.2">
      <c r="A9" s="14"/>
      <c r="B9" s="13" t="s">
        <v>35</v>
      </c>
      <c r="C9" s="13" t="s">
        <v>36</v>
      </c>
      <c r="D9" s="13" t="s">
        <v>37</v>
      </c>
      <c r="E9" s="13" t="s">
        <v>12</v>
      </c>
      <c r="F9" s="13" t="s">
        <v>13</v>
      </c>
      <c r="G9" s="13" t="s">
        <v>14</v>
      </c>
      <c r="H9" s="13" t="s">
        <v>13</v>
      </c>
      <c r="I9" s="13" t="s">
        <v>15</v>
      </c>
      <c r="J9" s="13" t="s">
        <v>16</v>
      </c>
      <c r="K9" s="13" t="s">
        <v>17</v>
      </c>
      <c r="L9" s="13" t="s">
        <v>38</v>
      </c>
      <c r="M9" s="13" t="s">
        <v>13</v>
      </c>
      <c r="N9" s="13" t="s">
        <v>18</v>
      </c>
      <c r="O9" s="13" t="s">
        <v>39</v>
      </c>
      <c r="P9" s="13" t="s">
        <v>19</v>
      </c>
      <c r="Q9" s="13" t="s">
        <v>13</v>
      </c>
      <c r="R9" s="13" t="s">
        <v>65</v>
      </c>
      <c r="S9" s="13" t="s">
        <v>42</v>
      </c>
    </row>
    <row r="10" spans="1:19" x14ac:dyDescent="0.2">
      <c r="A10" s="23"/>
      <c r="B10" s="22" t="s">
        <v>25</v>
      </c>
      <c r="C10" s="22" t="s">
        <v>25</v>
      </c>
      <c r="D10" s="22" t="s">
        <v>25</v>
      </c>
      <c r="E10" s="22" t="s">
        <v>25</v>
      </c>
      <c r="F10" s="22"/>
      <c r="G10" s="22" t="s">
        <v>25</v>
      </c>
      <c r="H10" s="22"/>
      <c r="I10" s="22" t="s">
        <v>40</v>
      </c>
      <c r="J10" s="22" t="s">
        <v>21</v>
      </c>
      <c r="K10" s="22" t="s">
        <v>22</v>
      </c>
      <c r="L10" s="22" t="s">
        <v>22</v>
      </c>
      <c r="M10" s="22"/>
      <c r="N10" s="22" t="s">
        <v>41</v>
      </c>
      <c r="O10" s="22"/>
      <c r="P10" s="22" t="s">
        <v>41</v>
      </c>
      <c r="Q10" s="22"/>
      <c r="R10" s="22" t="s">
        <v>25</v>
      </c>
      <c r="S10" s="22" t="s">
        <v>41</v>
      </c>
    </row>
    <row r="11" spans="1:19" x14ac:dyDescent="0.2">
      <c r="A11" s="15" t="s">
        <v>0</v>
      </c>
      <c r="B11" s="2">
        <v>1.3964516129032258</v>
      </c>
      <c r="C11" s="2">
        <v>10.287322580645158</v>
      </c>
      <c r="D11" s="2">
        <v>5.9540322580645171</v>
      </c>
      <c r="E11" s="2">
        <v>18.55</v>
      </c>
      <c r="F11" s="33">
        <v>42006</v>
      </c>
      <c r="G11" s="2">
        <v>-6.7439999999999998</v>
      </c>
      <c r="H11" s="33">
        <v>42019</v>
      </c>
      <c r="I11" s="2">
        <v>73.499677419354825</v>
      </c>
      <c r="J11" s="2">
        <v>202.72399999999999</v>
      </c>
      <c r="K11" s="2">
        <v>2.9101935483870967</v>
      </c>
      <c r="L11" s="2">
        <v>15.39</v>
      </c>
      <c r="M11" s="33">
        <v>42034</v>
      </c>
      <c r="N11" s="2">
        <v>37.799999999999997</v>
      </c>
      <c r="O11" s="5">
        <v>15</v>
      </c>
      <c r="P11" s="2">
        <v>12.8</v>
      </c>
      <c r="Q11" s="33">
        <v>42034</v>
      </c>
      <c r="R11" s="2">
        <v>6.121354838709677</v>
      </c>
      <c r="S11" s="2">
        <v>37.828154928293742</v>
      </c>
    </row>
    <row r="12" spans="1:19" x14ac:dyDescent="0.2">
      <c r="A12" s="15" t="s">
        <v>1</v>
      </c>
      <c r="B12" s="2">
        <v>1.4210357142857144</v>
      </c>
      <c r="C12" s="2">
        <v>9.7777499999999993</v>
      </c>
      <c r="D12" s="2">
        <v>5.5181785714285718</v>
      </c>
      <c r="E12" s="2">
        <v>12.82</v>
      </c>
      <c r="F12" s="33">
        <v>41673</v>
      </c>
      <c r="G12" s="2">
        <v>-7.93</v>
      </c>
      <c r="H12" s="33">
        <v>41688</v>
      </c>
      <c r="I12" s="2">
        <v>77.234642857142845</v>
      </c>
      <c r="J12" s="2">
        <v>233.006</v>
      </c>
      <c r="K12" s="2">
        <v>2.7575357142857149</v>
      </c>
      <c r="L12" s="2">
        <v>14.8</v>
      </c>
      <c r="M12" s="33">
        <v>41695</v>
      </c>
      <c r="N12" s="2">
        <v>71.2</v>
      </c>
      <c r="O12" s="5">
        <v>12</v>
      </c>
      <c r="P12" s="2">
        <v>34</v>
      </c>
      <c r="Q12" s="33">
        <v>41695</v>
      </c>
      <c r="R12" s="2">
        <v>6.2013600000000011</v>
      </c>
      <c r="S12" s="2">
        <v>30.786800029077988</v>
      </c>
    </row>
    <row r="13" spans="1:19" x14ac:dyDescent="0.2">
      <c r="A13" s="15" t="s">
        <v>2</v>
      </c>
      <c r="B13" s="2">
        <v>3.8127741935483881</v>
      </c>
      <c r="C13" s="2">
        <v>17.316129032258072</v>
      </c>
      <c r="D13" s="2">
        <v>10.457838709677414</v>
      </c>
      <c r="E13" s="2">
        <v>21.32</v>
      </c>
      <c r="F13" s="33">
        <v>41711</v>
      </c>
      <c r="G13" s="2">
        <v>-3.8410000000000002</v>
      </c>
      <c r="H13" s="33">
        <v>41716</v>
      </c>
      <c r="I13" s="2">
        <v>70.122903225806468</v>
      </c>
      <c r="J13" s="2">
        <v>461.78100000000006</v>
      </c>
      <c r="K13" s="2">
        <v>2.0130967741935484</v>
      </c>
      <c r="L13" s="2">
        <v>13.07</v>
      </c>
      <c r="M13" s="33">
        <v>41720</v>
      </c>
      <c r="N13" s="2">
        <v>22</v>
      </c>
      <c r="O13" s="5">
        <v>9</v>
      </c>
      <c r="P13" s="2">
        <v>8.4</v>
      </c>
      <c r="Q13" s="33">
        <v>41726</v>
      </c>
      <c r="R13" s="2">
        <v>10.486451612903227</v>
      </c>
      <c r="S13" s="2">
        <v>74.563908819837863</v>
      </c>
    </row>
    <row r="14" spans="1:19" x14ac:dyDescent="0.2">
      <c r="A14" s="15" t="s">
        <v>3</v>
      </c>
      <c r="B14" s="2">
        <v>6.7454666666666672</v>
      </c>
      <c r="C14" s="2">
        <v>19.03166666666667</v>
      </c>
      <c r="D14" s="2">
        <v>13.026333333333334</v>
      </c>
      <c r="E14" s="2">
        <v>28.36</v>
      </c>
      <c r="F14" s="33">
        <v>41757</v>
      </c>
      <c r="G14" s="2">
        <v>-0.14599999999999999</v>
      </c>
      <c r="H14" s="33">
        <v>41737</v>
      </c>
      <c r="I14" s="2">
        <v>64.870666666666665</v>
      </c>
      <c r="J14" s="2">
        <v>562.50099999999998</v>
      </c>
      <c r="K14" s="2">
        <v>2.8571666666666666</v>
      </c>
      <c r="L14" s="2">
        <v>17.5</v>
      </c>
      <c r="M14" s="33">
        <v>41742</v>
      </c>
      <c r="N14" s="2">
        <v>48.8</v>
      </c>
      <c r="O14" s="5">
        <v>14</v>
      </c>
      <c r="P14" s="2">
        <v>18</v>
      </c>
      <c r="Q14" s="33">
        <v>41743</v>
      </c>
      <c r="R14" s="2">
        <v>13.372000000000003</v>
      </c>
      <c r="S14" s="2">
        <v>108.71098913016642</v>
      </c>
    </row>
    <row r="15" spans="1:19" x14ac:dyDescent="0.2">
      <c r="A15" s="15" t="s">
        <v>4</v>
      </c>
      <c r="B15" s="2">
        <v>8.6245161290322585</v>
      </c>
      <c r="C15" s="2">
        <v>22.939354838709686</v>
      </c>
      <c r="D15" s="2">
        <v>15.909677419354841</v>
      </c>
      <c r="E15" s="2">
        <v>32.82</v>
      </c>
      <c r="F15" s="33">
        <v>41790</v>
      </c>
      <c r="G15" s="2">
        <v>4.1360000000000001</v>
      </c>
      <c r="H15" s="33">
        <v>41762</v>
      </c>
      <c r="I15" s="2">
        <v>63.510967741935474</v>
      </c>
      <c r="J15" s="2">
        <v>685.93</v>
      </c>
      <c r="K15" s="2">
        <v>2.1155806451612902</v>
      </c>
      <c r="L15" s="2">
        <v>12.11</v>
      </c>
      <c r="M15" s="33">
        <v>41765</v>
      </c>
      <c r="N15" s="2">
        <v>66</v>
      </c>
      <c r="O15" s="5">
        <v>12</v>
      </c>
      <c r="P15" s="2">
        <v>24.2</v>
      </c>
      <c r="Q15" s="33">
        <v>41765</v>
      </c>
      <c r="R15" s="2">
        <v>17.675161290322578</v>
      </c>
      <c r="S15" s="2">
        <v>134.11620420774705</v>
      </c>
    </row>
    <row r="16" spans="1:19" x14ac:dyDescent="0.2">
      <c r="A16" s="15" t="s">
        <v>5</v>
      </c>
      <c r="B16" s="2">
        <v>16.416999999999998</v>
      </c>
      <c r="C16" s="2">
        <v>31.036666666666669</v>
      </c>
      <c r="D16" s="2">
        <v>23.364000000000008</v>
      </c>
      <c r="E16" s="2">
        <v>38.17</v>
      </c>
      <c r="F16" s="33">
        <v>41811</v>
      </c>
      <c r="G16" s="2">
        <v>12.3</v>
      </c>
      <c r="H16" s="33">
        <v>41792</v>
      </c>
      <c r="I16" s="2">
        <v>60.644333333333329</v>
      </c>
      <c r="J16" s="2">
        <v>757.52</v>
      </c>
      <c r="K16" s="2">
        <v>1.8400333333333336</v>
      </c>
      <c r="L16" s="2">
        <v>10.66</v>
      </c>
      <c r="M16" s="33">
        <v>41805</v>
      </c>
      <c r="N16" s="2">
        <v>49.6</v>
      </c>
      <c r="O16" s="5">
        <v>8</v>
      </c>
      <c r="P16" s="2">
        <v>18.399999999999999</v>
      </c>
      <c r="Q16" s="33">
        <v>41794</v>
      </c>
      <c r="R16" s="2">
        <v>23.254999999999999</v>
      </c>
      <c r="S16" s="2">
        <v>173.03029235598274</v>
      </c>
    </row>
    <row r="17" spans="1:19" x14ac:dyDescent="0.2">
      <c r="A17" s="15" t="s">
        <v>6</v>
      </c>
      <c r="B17" s="2">
        <v>15.087096774193549</v>
      </c>
      <c r="C17" s="2">
        <v>31.100967741935477</v>
      </c>
      <c r="D17" s="2">
        <v>22.940967741935488</v>
      </c>
      <c r="E17" s="2">
        <v>36.72</v>
      </c>
      <c r="F17" s="33">
        <v>41833</v>
      </c>
      <c r="G17" s="2">
        <v>9.93</v>
      </c>
      <c r="H17" s="33">
        <v>41824</v>
      </c>
      <c r="I17" s="2">
        <v>57.92354838709678</v>
      </c>
      <c r="J17" s="2">
        <v>813.06</v>
      </c>
      <c r="K17" s="2">
        <v>1.5582258064516123</v>
      </c>
      <c r="L17" s="2">
        <v>8.8800000000000008</v>
      </c>
      <c r="M17" s="33">
        <v>41835</v>
      </c>
      <c r="N17" s="2">
        <v>0.8</v>
      </c>
      <c r="O17" s="5">
        <v>3</v>
      </c>
      <c r="P17" s="2">
        <v>0.4</v>
      </c>
      <c r="Q17" s="33">
        <v>41847</v>
      </c>
      <c r="R17" s="2">
        <v>24.47870967741936</v>
      </c>
      <c r="S17" s="2">
        <v>175.65143981712262</v>
      </c>
    </row>
    <row r="18" spans="1:19" x14ac:dyDescent="0.2">
      <c r="A18" s="15" t="s">
        <v>7</v>
      </c>
      <c r="B18" s="2">
        <v>16.07</v>
      </c>
      <c r="C18" s="2">
        <v>33.194193548387098</v>
      </c>
      <c r="D18" s="2">
        <v>24.143225806451611</v>
      </c>
      <c r="E18" s="2">
        <v>38.68</v>
      </c>
      <c r="F18" s="33">
        <v>41864</v>
      </c>
      <c r="G18" s="2">
        <v>11.12</v>
      </c>
      <c r="H18" s="33">
        <v>41852</v>
      </c>
      <c r="I18" s="2">
        <v>58.90129032258065</v>
      </c>
      <c r="J18" s="2">
        <v>665.35</v>
      </c>
      <c r="K18" s="2">
        <v>1.1391612903225807</v>
      </c>
      <c r="L18" s="2">
        <v>9.9600000000000009</v>
      </c>
      <c r="M18" s="33">
        <v>41880</v>
      </c>
      <c r="N18" s="2">
        <v>36.200000000000003</v>
      </c>
      <c r="O18" s="5">
        <v>8</v>
      </c>
      <c r="P18" s="2">
        <v>20.2</v>
      </c>
      <c r="Q18" s="33">
        <v>41882</v>
      </c>
      <c r="R18" s="2">
        <v>26.338064516129037</v>
      </c>
      <c r="S18" s="2">
        <v>146.15248219225771</v>
      </c>
    </row>
    <row r="19" spans="1:19" x14ac:dyDescent="0.2">
      <c r="A19" s="15" t="s">
        <v>8</v>
      </c>
      <c r="B19" s="2">
        <v>11.671100000000001</v>
      </c>
      <c r="C19" s="2">
        <v>24.036000000000005</v>
      </c>
      <c r="D19" s="2">
        <v>17.726999999999997</v>
      </c>
      <c r="E19" s="2">
        <v>28.56</v>
      </c>
      <c r="F19" s="33">
        <v>41900</v>
      </c>
      <c r="G19" s="2">
        <v>6.4429999999999996</v>
      </c>
      <c r="H19" s="33">
        <v>41900</v>
      </c>
      <c r="I19" s="2">
        <v>74.022666666666652</v>
      </c>
      <c r="J19" s="2">
        <v>460.471</v>
      </c>
      <c r="K19" s="2">
        <v>1.4075666666666669</v>
      </c>
      <c r="L19" s="2">
        <v>12.82</v>
      </c>
      <c r="M19" s="33">
        <v>41891</v>
      </c>
      <c r="N19" s="2">
        <v>68.2</v>
      </c>
      <c r="O19" s="5">
        <v>15</v>
      </c>
      <c r="P19" s="2">
        <v>41.2</v>
      </c>
      <c r="Q19" s="33">
        <v>41886</v>
      </c>
      <c r="R19" s="2">
        <v>20.077000000000005</v>
      </c>
      <c r="S19" s="2">
        <v>84.768911120594893</v>
      </c>
    </row>
    <row r="20" spans="1:19" x14ac:dyDescent="0.2">
      <c r="A20" s="15" t="s">
        <v>9</v>
      </c>
      <c r="B20" s="2">
        <v>7.6139677419354843</v>
      </c>
      <c r="C20" s="2">
        <v>17.89709677419355</v>
      </c>
      <c r="D20" s="2">
        <v>12.833838709677419</v>
      </c>
      <c r="E20" s="2">
        <v>25.21</v>
      </c>
      <c r="F20" s="33">
        <v>41915</v>
      </c>
      <c r="G20" s="2">
        <v>1.17</v>
      </c>
      <c r="H20" s="33">
        <v>41935</v>
      </c>
      <c r="I20" s="2">
        <v>77.540322580645153</v>
      </c>
      <c r="J20" s="2">
        <v>298.56799999999998</v>
      </c>
      <c r="K20" s="2">
        <v>1.5220000000000002</v>
      </c>
      <c r="L20" s="2">
        <v>12.33</v>
      </c>
      <c r="M20" s="33">
        <v>41942</v>
      </c>
      <c r="N20" s="2">
        <v>75.599999999999994</v>
      </c>
      <c r="O20" s="5">
        <v>17</v>
      </c>
      <c r="P20" s="2">
        <v>25.4</v>
      </c>
      <c r="Q20" s="33">
        <v>41931</v>
      </c>
      <c r="R20" s="2">
        <v>15.453870967741935</v>
      </c>
      <c r="S20" s="2">
        <v>52.301799760473472</v>
      </c>
    </row>
    <row r="21" spans="1:19" x14ac:dyDescent="0.2">
      <c r="A21" s="15" t="s">
        <v>10</v>
      </c>
      <c r="B21" s="2">
        <v>3.7319000000000004</v>
      </c>
      <c r="C21" s="2">
        <v>14.376333333333333</v>
      </c>
      <c r="D21" s="2">
        <v>8.6303666666666672</v>
      </c>
      <c r="E21" s="2">
        <v>18.29</v>
      </c>
      <c r="F21" s="33">
        <v>41946</v>
      </c>
      <c r="G21" s="2">
        <v>-1.6659999999999999</v>
      </c>
      <c r="H21" s="33">
        <v>41969</v>
      </c>
      <c r="I21" s="2">
        <v>83.735333333333301</v>
      </c>
      <c r="J21" s="2">
        <v>206.935</v>
      </c>
      <c r="K21" s="2">
        <v>1.4913333333333334</v>
      </c>
      <c r="L21" s="2">
        <v>12.7</v>
      </c>
      <c r="M21" s="33">
        <v>41966</v>
      </c>
      <c r="N21" s="2">
        <v>58.4</v>
      </c>
      <c r="O21" s="5">
        <v>15</v>
      </c>
      <c r="P21" s="2">
        <v>29.8</v>
      </c>
      <c r="Q21" s="33">
        <v>41959</v>
      </c>
      <c r="R21" s="2">
        <v>10.728666666666669</v>
      </c>
      <c r="S21" s="2">
        <v>26.856646642254315</v>
      </c>
    </row>
    <row r="22" spans="1:19" ht="13.5" thickBot="1" x14ac:dyDescent="0.25">
      <c r="A22" s="24" t="s">
        <v>11</v>
      </c>
      <c r="B22" s="25">
        <v>2.8164516129032258</v>
      </c>
      <c r="C22" s="25">
        <v>10.1498064516129</v>
      </c>
      <c r="D22" s="25">
        <v>6.4854193548387107</v>
      </c>
      <c r="E22" s="25">
        <v>15.93</v>
      </c>
      <c r="F22" s="34">
        <v>41987</v>
      </c>
      <c r="G22" s="25">
        <v>-1.401</v>
      </c>
      <c r="H22" s="34">
        <v>41976</v>
      </c>
      <c r="I22" s="25">
        <v>82.986451612903238</v>
      </c>
      <c r="J22" s="25">
        <v>145.57800000000003</v>
      </c>
      <c r="K22" s="25">
        <v>2.112709677419355</v>
      </c>
      <c r="L22" s="25">
        <v>14.62</v>
      </c>
      <c r="M22" s="34">
        <v>42001</v>
      </c>
      <c r="N22" s="25">
        <v>17.8</v>
      </c>
      <c r="O22" s="26">
        <v>15</v>
      </c>
      <c r="P22" s="25">
        <v>5.4</v>
      </c>
      <c r="Q22" s="34">
        <v>41979</v>
      </c>
      <c r="R22" s="25">
        <v>7.5241290322580658</v>
      </c>
      <c r="S22" s="25">
        <v>23.541574557017576</v>
      </c>
    </row>
    <row r="23" spans="1:19" ht="13.5" thickTop="1" x14ac:dyDescent="0.2">
      <c r="A23" s="15" t="s">
        <v>23</v>
      </c>
      <c r="B23" s="2">
        <v>7.9506467037890411</v>
      </c>
      <c r="C23" s="2">
        <v>20.095273969534052</v>
      </c>
      <c r="D23" s="2">
        <v>13.91590654761905</v>
      </c>
      <c r="E23" s="2">
        <v>38.68</v>
      </c>
      <c r="F23" s="33">
        <v>37846</v>
      </c>
      <c r="G23" s="2">
        <v>-7.93</v>
      </c>
      <c r="H23" s="33">
        <v>37670</v>
      </c>
      <c r="I23" s="2">
        <v>70.416067012288778</v>
      </c>
      <c r="J23" s="2">
        <v>5493.424</v>
      </c>
      <c r="K23" s="2">
        <v>1.9770502880184335</v>
      </c>
      <c r="L23" s="2">
        <v>17.5</v>
      </c>
      <c r="M23" s="33">
        <v>37724</v>
      </c>
      <c r="N23" s="2">
        <v>552.4</v>
      </c>
      <c r="O23" s="5">
        <v>143</v>
      </c>
      <c r="P23" s="2">
        <v>41.2</v>
      </c>
      <c r="Q23" s="33">
        <v>37868</v>
      </c>
      <c r="R23" s="2">
        <v>15.142647383512545</v>
      </c>
      <c r="S23" s="2">
        <v>1068.3092035608265</v>
      </c>
    </row>
    <row r="26" spans="1:19" x14ac:dyDescent="0.2">
      <c r="A26" s="20" t="s">
        <v>33</v>
      </c>
      <c r="B26" s="20"/>
      <c r="C26" s="20"/>
      <c r="D26" s="14"/>
      <c r="E26" s="14"/>
      <c r="F26" s="14"/>
      <c r="G26" s="14"/>
      <c r="H26" s="14"/>
      <c r="I26" s="14"/>
      <c r="J26" s="14"/>
    </row>
    <row r="27" spans="1:19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</row>
    <row r="28" spans="1:19" x14ac:dyDescent="0.2">
      <c r="A28" s="14"/>
      <c r="B28" s="14" t="s">
        <v>24</v>
      </c>
      <c r="C28" s="14"/>
      <c r="D28" s="14"/>
      <c r="F28" s="14">
        <v>-7.9000000000000001E-2</v>
      </c>
      <c r="G28" s="14" t="s">
        <v>25</v>
      </c>
      <c r="H28" s="32">
        <v>37928</v>
      </c>
      <c r="I28" s="21"/>
      <c r="J28" s="14"/>
    </row>
    <row r="29" spans="1:19" x14ac:dyDescent="0.2">
      <c r="A29" s="14"/>
      <c r="B29" s="14" t="s">
        <v>26</v>
      </c>
      <c r="C29" s="14"/>
      <c r="D29" s="14"/>
      <c r="F29" s="14">
        <v>-0.14599999999999999</v>
      </c>
      <c r="G29" s="14" t="s">
        <v>25</v>
      </c>
      <c r="H29" s="32">
        <v>37719</v>
      </c>
      <c r="I29" s="21"/>
      <c r="J29" s="14"/>
    </row>
    <row r="30" spans="1:19" x14ac:dyDescent="0.2">
      <c r="A30" s="14"/>
      <c r="B30" s="14" t="s">
        <v>27</v>
      </c>
      <c r="C30" s="14"/>
      <c r="D30" s="14"/>
      <c r="F30" s="18">
        <v>208</v>
      </c>
      <c r="G30" s="14" t="s">
        <v>32</v>
      </c>
      <c r="H30" s="14"/>
      <c r="I30" s="14"/>
      <c r="J30" s="14"/>
    </row>
    <row r="31" spans="1:19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</row>
    <row r="32" spans="1:19" x14ac:dyDescent="0.2">
      <c r="A32" s="20" t="s">
        <v>28</v>
      </c>
      <c r="B32" s="20"/>
      <c r="C32" s="20"/>
      <c r="D32" s="20"/>
      <c r="E32" s="20"/>
      <c r="F32" s="20"/>
      <c r="G32" s="20"/>
      <c r="H32" s="20"/>
      <c r="I32" s="14"/>
      <c r="J32" s="14"/>
    </row>
    <row r="33" spans="1:10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</row>
    <row r="34" spans="1:10" x14ac:dyDescent="0.2">
      <c r="A34" s="14"/>
      <c r="B34">
        <v>-1</v>
      </c>
      <c r="C34" t="s">
        <v>30</v>
      </c>
      <c r="D34" s="9">
        <v>0</v>
      </c>
      <c r="E34" t="s">
        <v>25</v>
      </c>
      <c r="F34" s="17">
        <v>20</v>
      </c>
      <c r="G34" s="14" t="s">
        <v>32</v>
      </c>
      <c r="H34" s="14"/>
      <c r="I34" s="14"/>
      <c r="J34" s="14"/>
    </row>
    <row r="35" spans="1:10" x14ac:dyDescent="0.2">
      <c r="A35" s="14"/>
      <c r="B35">
        <v>-2.5</v>
      </c>
      <c r="C35" t="s">
        <v>31</v>
      </c>
      <c r="D35" s="9">
        <v>-1</v>
      </c>
      <c r="E35" t="s">
        <v>25</v>
      </c>
      <c r="F35" s="17">
        <v>12</v>
      </c>
      <c r="G35" s="14" t="s">
        <v>32</v>
      </c>
      <c r="H35" s="14"/>
      <c r="I35" s="14"/>
      <c r="J35" s="14"/>
    </row>
    <row r="36" spans="1:10" x14ac:dyDescent="0.2">
      <c r="A36" s="14"/>
      <c r="B36" s="8">
        <v>-5</v>
      </c>
      <c r="C36" s="8" t="s">
        <v>31</v>
      </c>
      <c r="D36" s="11">
        <v>-2.5</v>
      </c>
      <c r="E36" s="10" t="s">
        <v>25</v>
      </c>
      <c r="F36" s="17">
        <v>7</v>
      </c>
      <c r="G36" s="14" t="s">
        <v>32</v>
      </c>
      <c r="H36" s="14"/>
      <c r="I36" s="14"/>
      <c r="J36" s="14"/>
    </row>
    <row r="37" spans="1:10" x14ac:dyDescent="0.2">
      <c r="A37" s="14"/>
      <c r="C37" s="8" t="s">
        <v>46</v>
      </c>
      <c r="D37" s="9">
        <v>-5</v>
      </c>
      <c r="E37" t="s">
        <v>25</v>
      </c>
      <c r="F37" s="17">
        <v>3</v>
      </c>
      <c r="G37" s="14" t="s">
        <v>32</v>
      </c>
      <c r="H37" s="14"/>
      <c r="I37" s="14"/>
      <c r="J37" s="14"/>
    </row>
  </sheetData>
  <phoneticPr fontId="0" type="noConversion"/>
  <pageMargins left="0.75" right="0.75" top="1" bottom="1" header="0" footer="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U9" sqref="U9"/>
    </sheetView>
  </sheetViews>
  <sheetFormatPr baseColWidth="10" defaultRowHeight="12.75" x14ac:dyDescent="0.2"/>
  <cols>
    <col min="1" max="1" width="11.42578125" style="49"/>
    <col min="2" max="2" width="6.140625" style="49" customWidth="1"/>
    <col min="3" max="4" width="7.5703125" style="49" bestFit="1" customWidth="1"/>
    <col min="5" max="5" width="6.42578125" style="49" bestFit="1" customWidth="1"/>
    <col min="6" max="6" width="7.5703125" style="49" customWidth="1"/>
    <col min="7" max="7" width="5.7109375" style="49" customWidth="1"/>
    <col min="8" max="8" width="7.5703125" style="49" customWidth="1"/>
    <col min="9" max="9" width="7.5703125" style="49" bestFit="1" customWidth="1"/>
    <col min="10" max="11" width="7.5703125" style="49" customWidth="1"/>
    <col min="12" max="12" width="8.140625" style="49" bestFit="1" customWidth="1"/>
    <col min="13" max="13" width="7.5703125" style="49" bestFit="1" customWidth="1"/>
    <col min="14" max="14" width="5.5703125" style="49" bestFit="1" customWidth="1"/>
    <col min="15" max="15" width="7.7109375" style="49" bestFit="1" customWidth="1"/>
    <col min="16" max="16" width="5.42578125" style="49" bestFit="1" customWidth="1"/>
    <col min="17" max="17" width="7.5703125" style="49" bestFit="1" customWidth="1"/>
    <col min="18" max="18" width="7.5703125" style="49" customWidth="1"/>
    <col min="19" max="19" width="6.5703125" style="49" customWidth="1"/>
    <col min="20" max="16384" width="11.42578125" style="49"/>
  </cols>
  <sheetData>
    <row r="1" spans="1:19" x14ac:dyDescent="0.2">
      <c r="B1" s="15" t="s">
        <v>81</v>
      </c>
    </row>
    <row r="2" spans="1:19" x14ac:dyDescent="0.2">
      <c r="B2" s="15" t="s">
        <v>44</v>
      </c>
    </row>
    <row r="3" spans="1:19" x14ac:dyDescent="0.2">
      <c r="B3" s="15" t="s">
        <v>45</v>
      </c>
    </row>
    <row r="4" spans="1:19" x14ac:dyDescent="0.2">
      <c r="B4" s="14"/>
    </row>
    <row r="5" spans="1:19" x14ac:dyDescent="0.2">
      <c r="B5" s="14"/>
    </row>
    <row r="6" spans="1:19" x14ac:dyDescent="0.2">
      <c r="B6" s="15" t="s">
        <v>47</v>
      </c>
    </row>
    <row r="7" spans="1:19" x14ac:dyDescent="0.2">
      <c r="B7" s="15" t="s">
        <v>57</v>
      </c>
    </row>
    <row r="9" spans="1:19" x14ac:dyDescent="0.2">
      <c r="A9" s="14"/>
      <c r="B9" s="13" t="s">
        <v>35</v>
      </c>
      <c r="C9" s="13" t="s">
        <v>36</v>
      </c>
      <c r="D9" s="13" t="s">
        <v>37</v>
      </c>
      <c r="E9" s="13" t="s">
        <v>12</v>
      </c>
      <c r="F9" s="13" t="s">
        <v>13</v>
      </c>
      <c r="G9" s="13" t="s">
        <v>14</v>
      </c>
      <c r="H9" s="13" t="s">
        <v>13</v>
      </c>
      <c r="I9" s="13" t="s">
        <v>15</v>
      </c>
      <c r="J9" s="13" t="s">
        <v>16</v>
      </c>
      <c r="K9" s="13" t="s">
        <v>17</v>
      </c>
      <c r="L9" s="13" t="s">
        <v>38</v>
      </c>
      <c r="M9" s="13" t="s">
        <v>13</v>
      </c>
      <c r="N9" s="13" t="s">
        <v>18</v>
      </c>
      <c r="O9" s="13" t="s">
        <v>39</v>
      </c>
      <c r="P9" s="13" t="s">
        <v>19</v>
      </c>
      <c r="Q9" s="13" t="s">
        <v>13</v>
      </c>
      <c r="R9" s="13" t="s">
        <v>65</v>
      </c>
      <c r="S9" s="13" t="s">
        <v>42</v>
      </c>
    </row>
    <row r="10" spans="1:19" x14ac:dyDescent="0.2">
      <c r="A10" s="23"/>
      <c r="B10" s="22" t="s">
        <v>25</v>
      </c>
      <c r="C10" s="22" t="s">
        <v>25</v>
      </c>
      <c r="D10" s="22" t="s">
        <v>25</v>
      </c>
      <c r="E10" s="22" t="s">
        <v>25</v>
      </c>
      <c r="F10" s="22"/>
      <c r="G10" s="22" t="s">
        <v>25</v>
      </c>
      <c r="H10" s="22"/>
      <c r="I10" s="22" t="s">
        <v>40</v>
      </c>
      <c r="J10" s="22" t="s">
        <v>21</v>
      </c>
      <c r="K10" s="22" t="s">
        <v>22</v>
      </c>
      <c r="L10" s="22" t="s">
        <v>22</v>
      </c>
      <c r="M10" s="22"/>
      <c r="N10" s="22" t="s">
        <v>41</v>
      </c>
      <c r="O10" s="22"/>
      <c r="P10" s="22" t="s">
        <v>41</v>
      </c>
      <c r="Q10" s="22"/>
      <c r="R10" s="22" t="s">
        <v>25</v>
      </c>
      <c r="S10" s="22" t="s">
        <v>41</v>
      </c>
    </row>
    <row r="11" spans="1:19" x14ac:dyDescent="0.2">
      <c r="A11" s="15" t="s">
        <v>0</v>
      </c>
      <c r="B11" s="50">
        <v>0.22925806451612893</v>
      </c>
      <c r="C11" s="50">
        <v>10.770451612903226</v>
      </c>
      <c r="D11" s="50">
        <v>5.3421055107526874</v>
      </c>
      <c r="E11" s="50">
        <v>19.64</v>
      </c>
      <c r="F11" s="51">
        <v>44588</v>
      </c>
      <c r="G11" s="50">
        <v>-6.8710000000000004</v>
      </c>
      <c r="H11" s="51">
        <v>44568</v>
      </c>
      <c r="I11" s="50">
        <v>82.27997983870965</v>
      </c>
      <c r="J11" s="50">
        <v>215.95099999999996</v>
      </c>
      <c r="K11" s="50">
        <v>2.1541021505376343</v>
      </c>
      <c r="L11" s="50">
        <v>20.18</v>
      </c>
      <c r="M11" s="51">
        <v>44583</v>
      </c>
      <c r="N11" s="50">
        <v>42.139999999999993</v>
      </c>
      <c r="O11" s="52">
        <v>13</v>
      </c>
      <c r="P11" s="50">
        <v>13.759999999999996</v>
      </c>
      <c r="Q11" s="51">
        <v>44571</v>
      </c>
      <c r="R11" s="50">
        <v>4.9751955645161301</v>
      </c>
      <c r="S11" s="50">
        <v>29.952075008786885</v>
      </c>
    </row>
    <row r="12" spans="1:19" x14ac:dyDescent="0.2">
      <c r="A12" s="15" t="s">
        <v>1</v>
      </c>
      <c r="B12" s="50">
        <v>4.7287142857142852</v>
      </c>
      <c r="C12" s="50">
        <v>15.236785714285711</v>
      </c>
      <c r="D12" s="50">
        <v>9.8603437500000002</v>
      </c>
      <c r="E12" s="50">
        <v>22.1</v>
      </c>
      <c r="F12" s="51">
        <v>44245</v>
      </c>
      <c r="G12" s="50">
        <v>-0.23599999999999999</v>
      </c>
      <c r="H12" s="51">
        <v>44241</v>
      </c>
      <c r="I12" s="50">
        <v>81.543601190476195</v>
      </c>
      <c r="J12" s="50">
        <v>260.95</v>
      </c>
      <c r="K12" s="50">
        <v>2.8918005952380961</v>
      </c>
      <c r="L12" s="50">
        <v>15.66</v>
      </c>
      <c r="M12" s="51">
        <v>44247</v>
      </c>
      <c r="N12" s="50">
        <v>20.209999999999997</v>
      </c>
      <c r="O12" s="52">
        <v>6</v>
      </c>
      <c r="P12" s="50">
        <v>13.329999999999998</v>
      </c>
      <c r="Q12" s="51">
        <v>44249</v>
      </c>
      <c r="R12" s="50">
        <v>9.2946860119047621</v>
      </c>
      <c r="S12" s="50">
        <v>46.252989702710686</v>
      </c>
    </row>
    <row r="13" spans="1:19" x14ac:dyDescent="0.2">
      <c r="A13" s="15" t="s">
        <v>2</v>
      </c>
      <c r="B13" s="50">
        <v>3.7671612903225795</v>
      </c>
      <c r="C13" s="50">
        <v>16.20225806451613</v>
      </c>
      <c r="D13" s="50">
        <v>9.8446698838938467</v>
      </c>
      <c r="E13" s="50">
        <v>24.51</v>
      </c>
      <c r="F13" s="51">
        <v>44286</v>
      </c>
      <c r="G13" s="50">
        <v>-2.87</v>
      </c>
      <c r="H13" s="51">
        <v>44265</v>
      </c>
      <c r="I13" s="50">
        <v>72.120912405628005</v>
      </c>
      <c r="J13" s="50">
        <v>478.80799999999999</v>
      </c>
      <c r="K13" s="50">
        <v>2.8220200183024482</v>
      </c>
      <c r="L13" s="50">
        <v>17.18</v>
      </c>
      <c r="M13" s="51">
        <v>44275</v>
      </c>
      <c r="N13" s="50">
        <v>9.6750000000000007</v>
      </c>
      <c r="O13" s="52">
        <v>6</v>
      </c>
      <c r="P13" s="50">
        <v>5.375</v>
      </c>
      <c r="Q13" s="51">
        <v>44263</v>
      </c>
      <c r="R13" s="50">
        <v>10.827373083962479</v>
      </c>
      <c r="S13" s="50">
        <v>81.171367181587158</v>
      </c>
    </row>
    <row r="14" spans="1:19" x14ac:dyDescent="0.2">
      <c r="A14" s="15" t="s">
        <v>3</v>
      </c>
      <c r="B14" s="50">
        <v>5.9913666666666661</v>
      </c>
      <c r="C14" s="50">
        <v>17.973999999999997</v>
      </c>
      <c r="D14" s="50">
        <v>11.706586805555554</v>
      </c>
      <c r="E14" s="50">
        <v>24.63</v>
      </c>
      <c r="F14" s="51">
        <v>44288</v>
      </c>
      <c r="G14" s="50">
        <v>-1.1830000000000001</v>
      </c>
      <c r="H14" s="51">
        <v>44299</v>
      </c>
      <c r="I14" s="50">
        <v>68.996944444444438</v>
      </c>
      <c r="J14" s="50">
        <v>529.88900000000001</v>
      </c>
      <c r="K14" s="50">
        <v>2.6275430555555555</v>
      </c>
      <c r="L14" s="50">
        <v>13.57</v>
      </c>
      <c r="M14" s="51">
        <v>44289</v>
      </c>
      <c r="N14" s="50">
        <v>17.844999999999999</v>
      </c>
      <c r="O14" s="52">
        <v>11</v>
      </c>
      <c r="P14" s="50">
        <v>5.375</v>
      </c>
      <c r="Q14" s="51">
        <v>44297</v>
      </c>
      <c r="R14" s="50">
        <v>14.942430555555559</v>
      </c>
      <c r="S14" s="50">
        <v>95.922623495726697</v>
      </c>
    </row>
    <row r="15" spans="1:19" x14ac:dyDescent="0.2">
      <c r="A15" s="15" t="s">
        <v>4</v>
      </c>
      <c r="B15" s="50">
        <v>8.1589032258064513</v>
      </c>
      <c r="C15" s="50">
        <v>23.448709677419341</v>
      </c>
      <c r="D15" s="50">
        <v>15.939202956989245</v>
      </c>
      <c r="E15" s="50">
        <v>30.64</v>
      </c>
      <c r="F15" s="51">
        <v>44324</v>
      </c>
      <c r="G15" s="50">
        <v>-9.5000000000000001E-2</v>
      </c>
      <c r="H15" s="51">
        <v>44318</v>
      </c>
      <c r="I15" s="50">
        <v>63.178131720430095</v>
      </c>
      <c r="J15" s="50">
        <v>697.53000000000031</v>
      </c>
      <c r="K15" s="50">
        <v>2.0044254032258064</v>
      </c>
      <c r="L15" s="50">
        <v>16.71</v>
      </c>
      <c r="M15" s="51">
        <v>44325</v>
      </c>
      <c r="N15" s="50">
        <v>43.864999999999995</v>
      </c>
      <c r="O15" s="52">
        <v>7</v>
      </c>
      <c r="P15" s="50">
        <v>20</v>
      </c>
      <c r="Q15" s="51">
        <v>44347</v>
      </c>
      <c r="R15" s="50">
        <v>20.252795698924732</v>
      </c>
      <c r="S15" s="50">
        <v>135.65912798811971</v>
      </c>
    </row>
    <row r="16" spans="1:19" x14ac:dyDescent="0.2">
      <c r="A16" s="15" t="s">
        <v>5</v>
      </c>
      <c r="B16" s="50">
        <v>13.192333333333336</v>
      </c>
      <c r="C16" s="50">
        <v>28.148999999999997</v>
      </c>
      <c r="D16" s="50">
        <v>20.41534027777778</v>
      </c>
      <c r="E16" s="50">
        <v>35.76</v>
      </c>
      <c r="F16" s="51">
        <v>44361</v>
      </c>
      <c r="G16" s="50">
        <v>8.49</v>
      </c>
      <c r="H16" s="51">
        <v>44375</v>
      </c>
      <c r="I16" s="50">
        <v>67.830930555555554</v>
      </c>
      <c r="J16" s="50">
        <v>737.2399999999999</v>
      </c>
      <c r="K16" s="50">
        <v>1.994118055555556</v>
      </c>
      <c r="L16" s="50">
        <v>13.22</v>
      </c>
      <c r="M16" s="51">
        <v>44363</v>
      </c>
      <c r="N16" s="50">
        <v>42.565000000000005</v>
      </c>
      <c r="O16" s="52">
        <v>9</v>
      </c>
      <c r="P16" s="50">
        <v>14.190000000000001</v>
      </c>
      <c r="Q16" s="51">
        <v>44348</v>
      </c>
      <c r="R16" s="50">
        <v>24.666493055555556</v>
      </c>
      <c r="S16" s="50">
        <v>157.33347717296462</v>
      </c>
    </row>
    <row r="17" spans="1:19" x14ac:dyDescent="0.2">
      <c r="A17" s="15" t="s">
        <v>6</v>
      </c>
      <c r="B17" s="50">
        <v>14.877096774193546</v>
      </c>
      <c r="C17" s="50">
        <v>30.556774193548389</v>
      </c>
      <c r="D17" s="50">
        <v>22.557352150537628</v>
      </c>
      <c r="E17" s="50">
        <v>39.54</v>
      </c>
      <c r="F17" s="51">
        <v>44399</v>
      </c>
      <c r="G17" s="50">
        <v>9.24</v>
      </c>
      <c r="H17" s="51">
        <v>44386</v>
      </c>
      <c r="I17" s="50">
        <v>59.845813172043016</v>
      </c>
      <c r="J17" s="50">
        <v>786.73899999999981</v>
      </c>
      <c r="K17" s="50">
        <v>2.2185517473118286</v>
      </c>
      <c r="L17" s="50">
        <v>14.36</v>
      </c>
      <c r="M17" s="51">
        <v>44397</v>
      </c>
      <c r="N17" s="50">
        <v>2.58</v>
      </c>
      <c r="O17" s="52">
        <v>3</v>
      </c>
      <c r="P17" s="50">
        <v>1.29</v>
      </c>
      <c r="Q17" s="51">
        <v>44388</v>
      </c>
      <c r="R17" s="50">
        <v>28.640439401738732</v>
      </c>
      <c r="S17" s="50">
        <v>182.50577673411246</v>
      </c>
    </row>
    <row r="18" spans="1:19" x14ac:dyDescent="0.2">
      <c r="A18" s="15" t="s">
        <v>7</v>
      </c>
      <c r="B18" s="50">
        <v>14.8</v>
      </c>
      <c r="C18" s="50">
        <v>30.880645161290321</v>
      </c>
      <c r="D18" s="50">
        <v>22.421901881720427</v>
      </c>
      <c r="E18" s="50">
        <v>39.25</v>
      </c>
      <c r="F18" s="51">
        <v>44422</v>
      </c>
      <c r="G18" s="50">
        <v>8.5</v>
      </c>
      <c r="H18" s="51">
        <v>44410</v>
      </c>
      <c r="I18" s="50">
        <v>58.366169354838711</v>
      </c>
      <c r="J18" s="50">
        <v>742.36399999999981</v>
      </c>
      <c r="K18" s="50">
        <v>1.9878541666666667</v>
      </c>
      <c r="L18" s="50">
        <v>14.46</v>
      </c>
      <c r="M18" s="51">
        <v>44420</v>
      </c>
      <c r="N18" s="50">
        <v>2.58</v>
      </c>
      <c r="O18" s="52">
        <v>4</v>
      </c>
      <c r="P18" s="50">
        <v>1.29</v>
      </c>
      <c r="Q18" s="51">
        <v>44418</v>
      </c>
      <c r="R18" s="50">
        <v>28.665719086021497</v>
      </c>
      <c r="S18" s="50">
        <v>167.68495480714714</v>
      </c>
    </row>
    <row r="19" spans="1:19" x14ac:dyDescent="0.2">
      <c r="A19" s="15" t="s">
        <v>8</v>
      </c>
      <c r="B19" s="50">
        <v>13.188833333333328</v>
      </c>
      <c r="C19" s="50">
        <v>25.786333333333335</v>
      </c>
      <c r="D19" s="50">
        <v>19.01739375</v>
      </c>
      <c r="E19" s="50">
        <v>31.85</v>
      </c>
      <c r="F19" s="51">
        <v>44444</v>
      </c>
      <c r="G19" s="50">
        <v>7.2750000000000004</v>
      </c>
      <c r="H19" s="51">
        <v>44458</v>
      </c>
      <c r="I19" s="50">
        <v>75.309736111111093</v>
      </c>
      <c r="J19" s="50">
        <v>478.36799999999999</v>
      </c>
      <c r="K19" s="50">
        <v>1.5240673611111109</v>
      </c>
      <c r="L19" s="50">
        <v>10.71</v>
      </c>
      <c r="M19" s="51">
        <v>44464</v>
      </c>
      <c r="N19" s="50">
        <v>68.380000000000024</v>
      </c>
      <c r="O19" s="52">
        <v>8</v>
      </c>
      <c r="P19" s="50">
        <v>41.505000000000017</v>
      </c>
      <c r="Q19" s="51">
        <v>44440</v>
      </c>
      <c r="R19" s="50">
        <v>21.697333333333333</v>
      </c>
      <c r="S19" s="50">
        <v>93.63398475413257</v>
      </c>
    </row>
    <row r="20" spans="1:19" x14ac:dyDescent="0.2">
      <c r="A20" s="15" t="s">
        <v>9</v>
      </c>
      <c r="B20" s="50">
        <v>6.1760322580645157</v>
      </c>
      <c r="C20" s="50">
        <v>21.242258064516133</v>
      </c>
      <c r="D20" s="50">
        <v>13.451666666666666</v>
      </c>
      <c r="E20" s="50">
        <v>25.19</v>
      </c>
      <c r="F20" s="51">
        <v>44471</v>
      </c>
      <c r="G20" s="50">
        <v>-1.3120000000000001</v>
      </c>
      <c r="H20" s="51">
        <v>44493</v>
      </c>
      <c r="I20" s="50">
        <v>73.303615591397858</v>
      </c>
      <c r="J20" s="50">
        <v>386.55599999999981</v>
      </c>
      <c r="K20" s="50">
        <v>1.7451411290322576</v>
      </c>
      <c r="L20" s="50">
        <v>11.51</v>
      </c>
      <c r="M20" s="51">
        <v>44482</v>
      </c>
      <c r="N20" s="50">
        <v>24.295000000000002</v>
      </c>
      <c r="O20" s="52">
        <v>5</v>
      </c>
      <c r="P20" s="50">
        <v>11.18</v>
      </c>
      <c r="Q20" s="51">
        <v>44472</v>
      </c>
      <c r="R20" s="50">
        <v>15.341713709677418</v>
      </c>
      <c r="S20" s="50">
        <v>66.850904155033248</v>
      </c>
    </row>
    <row r="21" spans="1:19" x14ac:dyDescent="0.2">
      <c r="A21" s="15" t="s">
        <v>10</v>
      </c>
      <c r="B21" s="50">
        <v>3.8066333333333335</v>
      </c>
      <c r="C21" s="50">
        <v>13.163833333333338</v>
      </c>
      <c r="D21" s="50">
        <v>8.5656423611111112</v>
      </c>
      <c r="E21" s="50">
        <v>18.03</v>
      </c>
      <c r="F21" s="51">
        <v>44502</v>
      </c>
      <c r="G21" s="50">
        <v>-2.9380000000000002</v>
      </c>
      <c r="H21" s="51">
        <v>44519</v>
      </c>
      <c r="I21" s="50">
        <v>76.096361111111094</v>
      </c>
      <c r="J21" s="50">
        <v>225.57400000000001</v>
      </c>
      <c r="K21" s="50">
        <v>2.7292555555555555</v>
      </c>
      <c r="L21" s="50">
        <v>17.87</v>
      </c>
      <c r="M21" s="51">
        <v>44506</v>
      </c>
      <c r="N21" s="50">
        <v>79.335000000000008</v>
      </c>
      <c r="O21" s="52">
        <v>14</v>
      </c>
      <c r="P21" s="50">
        <v>46.655000000000015</v>
      </c>
      <c r="Q21" s="51">
        <v>44523</v>
      </c>
      <c r="R21" s="50">
        <v>9.6020513888888868</v>
      </c>
      <c r="S21" s="50">
        <v>40.785126781465003</v>
      </c>
    </row>
    <row r="22" spans="1:19" ht="13.5" thickBot="1" x14ac:dyDescent="0.25">
      <c r="A22" s="24" t="s">
        <v>11</v>
      </c>
      <c r="B22" s="25">
        <v>2.5719354838709672</v>
      </c>
      <c r="C22" s="25">
        <v>9.6719677419354824</v>
      </c>
      <c r="D22" s="25">
        <v>5.8538245967741913</v>
      </c>
      <c r="E22" s="25">
        <v>17.62</v>
      </c>
      <c r="F22" s="34">
        <v>44924</v>
      </c>
      <c r="G22" s="25">
        <v>-0.70699999999999996</v>
      </c>
      <c r="H22" s="34">
        <v>44899</v>
      </c>
      <c r="I22" s="25">
        <v>91.187452956989247</v>
      </c>
      <c r="J22" s="25">
        <v>124.051</v>
      </c>
      <c r="K22" s="25">
        <v>1.6675073924731183</v>
      </c>
      <c r="L22" s="25">
        <v>14.69</v>
      </c>
      <c r="M22" s="34">
        <v>44903</v>
      </c>
      <c r="N22" s="25">
        <v>25.584999999999997</v>
      </c>
      <c r="O22" s="26">
        <v>21</v>
      </c>
      <c r="P22" s="25">
        <v>9.4599999999999991</v>
      </c>
      <c r="Q22" s="34">
        <v>44900</v>
      </c>
      <c r="R22" s="25">
        <v>7.2394536290322575</v>
      </c>
      <c r="S22" s="25">
        <v>18.598386157751818</v>
      </c>
    </row>
    <row r="23" spans="1:19" ht="13.5" thickTop="1" x14ac:dyDescent="0.2">
      <c r="A23" s="15" t="s">
        <v>23</v>
      </c>
      <c r="B23" s="50">
        <v>7.6240223374295946</v>
      </c>
      <c r="C23" s="50">
        <v>20.256918074756786</v>
      </c>
      <c r="D23" s="50">
        <v>13.748002549314927</v>
      </c>
      <c r="E23" s="50">
        <v>39.54</v>
      </c>
      <c r="F23" s="51">
        <v>44399</v>
      </c>
      <c r="G23" s="50">
        <v>-6.8710000000000004</v>
      </c>
      <c r="H23" s="51">
        <v>44203</v>
      </c>
      <c r="I23" s="50">
        <v>72.50497070439458</v>
      </c>
      <c r="J23" s="50">
        <v>5664.0199999999995</v>
      </c>
      <c r="K23" s="50">
        <v>2.1971988858804696</v>
      </c>
      <c r="L23" s="50">
        <v>20.18</v>
      </c>
      <c r="M23" s="51">
        <v>44218</v>
      </c>
      <c r="N23" s="50">
        <v>379.05500000000001</v>
      </c>
      <c r="O23" s="52">
        <v>107</v>
      </c>
      <c r="P23" s="50">
        <v>46.655000000000015</v>
      </c>
      <c r="Q23" s="51">
        <v>44523</v>
      </c>
      <c r="R23" s="50">
        <v>16.345473709925944</v>
      </c>
      <c r="S23" s="50">
        <v>1116.3507939395379</v>
      </c>
    </row>
    <row r="26" spans="1:19" x14ac:dyDescent="0.2">
      <c r="A26" s="20" t="s">
        <v>33</v>
      </c>
      <c r="B26" s="20"/>
      <c r="C26" s="20"/>
      <c r="D26" s="14"/>
      <c r="E26" s="14"/>
      <c r="F26" s="14"/>
      <c r="G26" s="14"/>
      <c r="H26" s="14"/>
      <c r="I26" s="14"/>
      <c r="J26" s="14"/>
    </row>
    <row r="27" spans="1:19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</row>
    <row r="28" spans="1:19" x14ac:dyDescent="0.2">
      <c r="A28" s="14"/>
      <c r="B28" s="14" t="s">
        <v>24</v>
      </c>
      <c r="C28" s="14"/>
      <c r="D28" s="14"/>
      <c r="F28" s="14">
        <v>-1.3120000000000001</v>
      </c>
      <c r="G28" s="14" t="s">
        <v>25</v>
      </c>
      <c r="H28" s="32">
        <v>44493</v>
      </c>
      <c r="I28" s="21"/>
      <c r="J28" s="14"/>
    </row>
    <row r="29" spans="1:19" x14ac:dyDescent="0.2">
      <c r="A29" s="14"/>
      <c r="B29" s="14" t="s">
        <v>26</v>
      </c>
      <c r="C29" s="14"/>
      <c r="D29" s="14"/>
      <c r="F29" s="14">
        <v>-9.5000000000000001E-2</v>
      </c>
      <c r="G29" s="14" t="s">
        <v>25</v>
      </c>
      <c r="H29" s="32">
        <v>44318</v>
      </c>
      <c r="I29" s="21"/>
      <c r="J29" s="14"/>
    </row>
    <row r="30" spans="1:19" x14ac:dyDescent="0.2">
      <c r="A30" s="14"/>
      <c r="B30" s="14" t="s">
        <v>27</v>
      </c>
      <c r="C30" s="14"/>
      <c r="D30" s="14"/>
      <c r="F30" s="18">
        <v>174</v>
      </c>
      <c r="G30" s="14" t="s">
        <v>32</v>
      </c>
      <c r="H30" s="14"/>
      <c r="I30" s="14"/>
      <c r="J30" s="14"/>
    </row>
    <row r="31" spans="1:19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</row>
    <row r="32" spans="1:19" x14ac:dyDescent="0.2">
      <c r="A32" s="20" t="s">
        <v>28</v>
      </c>
      <c r="B32" s="20"/>
      <c r="C32" s="20"/>
      <c r="D32" s="20"/>
      <c r="E32" s="20"/>
      <c r="F32" s="20"/>
      <c r="G32" s="20"/>
      <c r="H32" s="20"/>
      <c r="I32" s="14"/>
      <c r="J32" s="14"/>
    </row>
    <row r="33" spans="1:10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</row>
    <row r="34" spans="1:10" x14ac:dyDescent="0.2">
      <c r="A34" s="14"/>
      <c r="B34" s="49">
        <v>-1</v>
      </c>
      <c r="C34" s="49" t="s">
        <v>30</v>
      </c>
      <c r="D34" s="53">
        <v>0</v>
      </c>
      <c r="E34" s="49" t="s">
        <v>25</v>
      </c>
      <c r="F34" s="17">
        <v>14</v>
      </c>
      <c r="G34" s="14" t="s">
        <v>32</v>
      </c>
      <c r="H34" s="14"/>
      <c r="I34" s="14"/>
      <c r="J34" s="14"/>
    </row>
    <row r="35" spans="1:10" x14ac:dyDescent="0.2">
      <c r="A35" s="14"/>
      <c r="B35" s="49">
        <v>-2.5</v>
      </c>
      <c r="C35" s="49" t="s">
        <v>31</v>
      </c>
      <c r="D35" s="53">
        <v>-1</v>
      </c>
      <c r="E35" s="49" t="s">
        <v>25</v>
      </c>
      <c r="F35" s="17">
        <v>12</v>
      </c>
      <c r="G35" s="14" t="s">
        <v>32</v>
      </c>
      <c r="H35" s="14"/>
      <c r="I35" s="14"/>
      <c r="J35" s="14"/>
    </row>
    <row r="36" spans="1:10" x14ac:dyDescent="0.2">
      <c r="A36" s="14"/>
      <c r="B36" s="17">
        <v>-5</v>
      </c>
      <c r="C36" s="17" t="s">
        <v>31</v>
      </c>
      <c r="D36" s="47">
        <v>-2.5</v>
      </c>
      <c r="E36" s="14" t="s">
        <v>25</v>
      </c>
      <c r="F36" s="17">
        <v>4</v>
      </c>
      <c r="G36" s="14" t="s">
        <v>32</v>
      </c>
      <c r="H36" s="14"/>
      <c r="I36" s="14"/>
      <c r="J36" s="14"/>
    </row>
    <row r="37" spans="1:10" x14ac:dyDescent="0.2">
      <c r="A37" s="14"/>
      <c r="C37" s="17" t="s">
        <v>46</v>
      </c>
      <c r="D37" s="53">
        <v>-5</v>
      </c>
      <c r="E37" s="49" t="s">
        <v>25</v>
      </c>
      <c r="F37" s="17">
        <v>3</v>
      </c>
      <c r="G37" s="14" t="s">
        <v>32</v>
      </c>
      <c r="H37" s="14"/>
      <c r="I37" s="14"/>
      <c r="J37" s="14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K28" sqref="K28"/>
    </sheetView>
  </sheetViews>
  <sheetFormatPr baseColWidth="10" defaultRowHeight="12.75" x14ac:dyDescent="0.2"/>
  <cols>
    <col min="1" max="1" width="11.42578125" style="49"/>
    <col min="2" max="2" width="6.140625" style="49" customWidth="1"/>
    <col min="3" max="4" width="7.5703125" style="49" bestFit="1" customWidth="1"/>
    <col min="5" max="5" width="6.42578125" style="49" bestFit="1" customWidth="1"/>
    <col min="6" max="6" width="7.5703125" style="49" customWidth="1"/>
    <col min="7" max="7" width="5.7109375" style="49" customWidth="1"/>
    <col min="8" max="8" width="7.5703125" style="49" customWidth="1"/>
    <col min="9" max="9" width="7.5703125" style="49" bestFit="1" customWidth="1"/>
    <col min="10" max="11" width="7.5703125" style="49" customWidth="1"/>
    <col min="12" max="12" width="8.140625" style="49" bestFit="1" customWidth="1"/>
    <col min="13" max="13" width="7.5703125" style="49" bestFit="1" customWidth="1"/>
    <col min="14" max="14" width="5.5703125" style="49" bestFit="1" customWidth="1"/>
    <col min="15" max="15" width="7.7109375" style="49" bestFit="1" customWidth="1"/>
    <col min="16" max="16" width="5.42578125" style="49" bestFit="1" customWidth="1"/>
    <col min="17" max="17" width="7.5703125" style="49" bestFit="1" customWidth="1"/>
    <col min="18" max="18" width="7.5703125" style="49" customWidth="1"/>
    <col min="19" max="19" width="6.5703125" style="49" customWidth="1"/>
    <col min="20" max="16384" width="11.42578125" style="49"/>
  </cols>
  <sheetData>
    <row r="1" spans="1:19" x14ac:dyDescent="0.2">
      <c r="B1" s="15" t="s">
        <v>82</v>
      </c>
    </row>
    <row r="2" spans="1:19" x14ac:dyDescent="0.2">
      <c r="B2" s="15" t="s">
        <v>44</v>
      </c>
    </row>
    <row r="3" spans="1:19" x14ac:dyDescent="0.2">
      <c r="B3" s="15" t="s">
        <v>45</v>
      </c>
    </row>
    <row r="4" spans="1:19" x14ac:dyDescent="0.2">
      <c r="B4" s="14"/>
    </row>
    <row r="5" spans="1:19" x14ac:dyDescent="0.2">
      <c r="B5" s="14"/>
    </row>
    <row r="6" spans="1:19" x14ac:dyDescent="0.2">
      <c r="B6" s="15" t="s">
        <v>47</v>
      </c>
    </row>
    <row r="7" spans="1:19" x14ac:dyDescent="0.2">
      <c r="B7" s="15" t="s">
        <v>57</v>
      </c>
    </row>
    <row r="9" spans="1:19" x14ac:dyDescent="0.2">
      <c r="A9" s="14"/>
      <c r="B9" s="13" t="s">
        <v>35</v>
      </c>
      <c r="C9" s="13" t="s">
        <v>36</v>
      </c>
      <c r="D9" s="13" t="s">
        <v>37</v>
      </c>
      <c r="E9" s="13" t="s">
        <v>12</v>
      </c>
      <c r="F9" s="13" t="s">
        <v>13</v>
      </c>
      <c r="G9" s="13" t="s">
        <v>14</v>
      </c>
      <c r="H9" s="13" t="s">
        <v>13</v>
      </c>
      <c r="I9" s="13" t="s">
        <v>15</v>
      </c>
      <c r="J9" s="13" t="s">
        <v>16</v>
      </c>
      <c r="K9" s="13" t="s">
        <v>17</v>
      </c>
      <c r="L9" s="13" t="s">
        <v>38</v>
      </c>
      <c r="M9" s="13" t="s">
        <v>13</v>
      </c>
      <c r="N9" s="13" t="s">
        <v>18</v>
      </c>
      <c r="O9" s="13" t="s">
        <v>39</v>
      </c>
      <c r="P9" s="13" t="s">
        <v>19</v>
      </c>
      <c r="Q9" s="13" t="s">
        <v>13</v>
      </c>
      <c r="R9" s="13" t="s">
        <v>65</v>
      </c>
      <c r="S9" s="13" t="s">
        <v>42</v>
      </c>
    </row>
    <row r="10" spans="1:19" x14ac:dyDescent="0.2">
      <c r="A10" s="23"/>
      <c r="B10" s="22" t="s">
        <v>25</v>
      </c>
      <c r="C10" s="22" t="s">
        <v>25</v>
      </c>
      <c r="D10" s="22" t="s">
        <v>25</v>
      </c>
      <c r="E10" s="22" t="s">
        <v>25</v>
      </c>
      <c r="F10" s="22"/>
      <c r="G10" s="22" t="s">
        <v>25</v>
      </c>
      <c r="H10" s="22"/>
      <c r="I10" s="22" t="s">
        <v>40</v>
      </c>
      <c r="J10" s="22" t="s">
        <v>21</v>
      </c>
      <c r="K10" s="22" t="s">
        <v>22</v>
      </c>
      <c r="L10" s="22" t="s">
        <v>22</v>
      </c>
      <c r="M10" s="22"/>
      <c r="N10" s="22" t="s">
        <v>41</v>
      </c>
      <c r="O10" s="22"/>
      <c r="P10" s="22" t="s">
        <v>41</v>
      </c>
      <c r="Q10" s="22"/>
      <c r="R10" s="22" t="s">
        <v>25</v>
      </c>
      <c r="S10" s="22" t="s">
        <v>41</v>
      </c>
    </row>
    <row r="11" spans="1:19" x14ac:dyDescent="0.2">
      <c r="A11" s="15" t="s">
        <v>0</v>
      </c>
      <c r="B11" s="50">
        <v>-1.6887741935483869</v>
      </c>
      <c r="C11" s="50">
        <v>11.551677419354839</v>
      </c>
      <c r="D11" s="50">
        <v>4.166995295698924</v>
      </c>
      <c r="E11" s="50">
        <v>19.100000000000001</v>
      </c>
      <c r="F11" s="51">
        <v>44930</v>
      </c>
      <c r="G11" s="50">
        <v>-6.7949999999999999</v>
      </c>
      <c r="H11" s="51">
        <v>44941</v>
      </c>
      <c r="I11" s="50">
        <v>78.705954301075266</v>
      </c>
      <c r="J11" s="50">
        <v>270.25</v>
      </c>
      <c r="K11" s="50">
        <v>1.791882392473118</v>
      </c>
      <c r="L11" s="50">
        <v>15.19</v>
      </c>
      <c r="M11" s="51">
        <v>44930</v>
      </c>
      <c r="N11" s="50">
        <v>12.899999999999997</v>
      </c>
      <c r="O11" s="52">
        <v>11</v>
      </c>
      <c r="P11" s="50">
        <v>6.4499999999999993</v>
      </c>
      <c r="Q11" s="51">
        <v>44930</v>
      </c>
      <c r="R11" s="50">
        <v>4.3810766129032261</v>
      </c>
      <c r="S11" s="50">
        <v>29.813803479800384</v>
      </c>
    </row>
    <row r="12" spans="1:19" x14ac:dyDescent="0.2">
      <c r="A12" s="15" t="s">
        <v>1</v>
      </c>
      <c r="B12" s="50">
        <v>0.62242857142857133</v>
      </c>
      <c r="C12" s="50">
        <v>15.12857142857143</v>
      </c>
      <c r="D12" s="50">
        <v>7.7178824404761928</v>
      </c>
      <c r="E12" s="50">
        <v>20.99</v>
      </c>
      <c r="F12" s="51">
        <v>44594</v>
      </c>
      <c r="G12" s="50">
        <v>-3.8839999999999999</v>
      </c>
      <c r="H12" s="51">
        <v>44595</v>
      </c>
      <c r="I12" s="50">
        <v>69.94131696428569</v>
      </c>
      <c r="J12" s="50">
        <v>326.70799999999997</v>
      </c>
      <c r="K12" s="50">
        <v>2.1154107142857144</v>
      </c>
      <c r="L12" s="50">
        <v>16.079999999999998</v>
      </c>
      <c r="M12" s="51">
        <v>44593</v>
      </c>
      <c r="N12" s="50">
        <v>0.64500000000000002</v>
      </c>
      <c r="O12" s="52">
        <v>3</v>
      </c>
      <c r="P12" s="50">
        <v>0.215</v>
      </c>
      <c r="Q12" s="51">
        <v>44593</v>
      </c>
      <c r="R12" s="50">
        <v>7.8657008928571441</v>
      </c>
      <c r="S12" s="50">
        <v>50.021013873189432</v>
      </c>
    </row>
    <row r="13" spans="1:19" x14ac:dyDescent="0.2">
      <c r="A13" s="15" t="s">
        <v>2</v>
      </c>
      <c r="B13" s="50">
        <v>5.2245806451612911</v>
      </c>
      <c r="C13" s="50">
        <v>13.856774193548391</v>
      </c>
      <c r="D13" s="50">
        <v>9.555967069892473</v>
      </c>
      <c r="E13" s="50">
        <v>18.57</v>
      </c>
      <c r="F13" s="51">
        <v>44621</v>
      </c>
      <c r="G13" s="50">
        <v>-0.503</v>
      </c>
      <c r="H13" s="51">
        <v>44623</v>
      </c>
      <c r="I13" s="50">
        <v>75.976592741935477</v>
      </c>
      <c r="J13" s="50">
        <v>330.65500000000009</v>
      </c>
      <c r="K13" s="50">
        <v>3.1185073924731186</v>
      </c>
      <c r="L13" s="50">
        <v>14.68</v>
      </c>
      <c r="M13" s="51">
        <v>44640</v>
      </c>
      <c r="N13" s="50">
        <v>32.034999999999997</v>
      </c>
      <c r="O13" s="52">
        <v>17</v>
      </c>
      <c r="P13" s="50">
        <v>10.535</v>
      </c>
      <c r="Q13" s="51">
        <v>44634</v>
      </c>
      <c r="R13" s="50">
        <v>10.454969758064514</v>
      </c>
      <c r="S13" s="50">
        <v>62.275090285854894</v>
      </c>
    </row>
    <row r="14" spans="1:19" x14ac:dyDescent="0.2">
      <c r="A14" s="15" t="s">
        <v>3</v>
      </c>
      <c r="B14" s="50">
        <v>5.2068333333333339</v>
      </c>
      <c r="C14" s="50">
        <v>18.341999999999999</v>
      </c>
      <c r="D14" s="50">
        <v>11.66198125</v>
      </c>
      <c r="E14" s="50">
        <v>24.98</v>
      </c>
      <c r="F14" s="51">
        <v>44666</v>
      </c>
      <c r="G14" s="50">
        <v>-2.6629999999999998</v>
      </c>
      <c r="H14" s="51">
        <v>44656</v>
      </c>
      <c r="I14" s="50">
        <v>69.072173611111111</v>
      </c>
      <c r="J14" s="50">
        <v>557.63499999999999</v>
      </c>
      <c r="K14" s="50">
        <v>2.7194902777777781</v>
      </c>
      <c r="L14" s="50">
        <v>17.62</v>
      </c>
      <c r="M14" s="51">
        <v>44662</v>
      </c>
      <c r="N14" s="50">
        <v>55.684999999999988</v>
      </c>
      <c r="O14" s="52">
        <v>12</v>
      </c>
      <c r="P14" s="50">
        <v>13.33</v>
      </c>
      <c r="Q14" s="51">
        <v>44670</v>
      </c>
      <c r="R14" s="50">
        <v>14.291711805555554</v>
      </c>
      <c r="S14" s="50">
        <v>100.6665404340134</v>
      </c>
    </row>
    <row r="15" spans="1:19" x14ac:dyDescent="0.2">
      <c r="A15" s="15" t="s">
        <v>4</v>
      </c>
      <c r="B15" s="50">
        <v>11.086387096774198</v>
      </c>
      <c r="C15" s="50">
        <v>26.701290322580643</v>
      </c>
      <c r="D15" s="50">
        <v>18.947284946236557</v>
      </c>
      <c r="E15" s="50">
        <v>34.340000000000003</v>
      </c>
      <c r="F15" s="51">
        <v>44702</v>
      </c>
      <c r="G15" s="50">
        <v>6.3019999999999996</v>
      </c>
      <c r="H15" s="51">
        <v>44690</v>
      </c>
      <c r="I15" s="50">
        <v>58.717264784946245</v>
      </c>
      <c r="J15" s="50">
        <v>755.43299999999988</v>
      </c>
      <c r="K15" s="50">
        <v>2.4568676075268807</v>
      </c>
      <c r="L15" s="50">
        <v>14.45</v>
      </c>
      <c r="M15" s="51">
        <v>44700</v>
      </c>
      <c r="N15" s="50">
        <v>15.694999999999999</v>
      </c>
      <c r="O15" s="52">
        <v>5</v>
      </c>
      <c r="P15" s="50">
        <v>7.0950000000000006</v>
      </c>
      <c r="Q15" s="51">
        <v>44683</v>
      </c>
      <c r="R15" s="50">
        <v>21.862876344086015</v>
      </c>
      <c r="S15" s="50">
        <v>165.07554213757879</v>
      </c>
    </row>
    <row r="16" spans="1:19" x14ac:dyDescent="0.2">
      <c r="A16" s="15" t="s">
        <v>5</v>
      </c>
      <c r="B16" s="50">
        <v>14.894000000000002</v>
      </c>
      <c r="C16" s="50">
        <v>31.875999999999998</v>
      </c>
      <c r="D16" s="50">
        <v>23.379111111111111</v>
      </c>
      <c r="E16" s="50">
        <v>40.729999999999997</v>
      </c>
      <c r="F16" s="51">
        <v>44730</v>
      </c>
      <c r="G16" s="50">
        <v>9.58</v>
      </c>
      <c r="H16" s="51">
        <v>44740</v>
      </c>
      <c r="I16" s="50">
        <v>53.091138888888885</v>
      </c>
      <c r="J16" s="50">
        <v>784.75099999999998</v>
      </c>
      <c r="K16" s="50">
        <v>2.1178597222222226</v>
      </c>
      <c r="L16" s="50">
        <v>13.63</v>
      </c>
      <c r="M16" s="51">
        <v>44730</v>
      </c>
      <c r="N16" s="50">
        <v>13.33</v>
      </c>
      <c r="O16" s="52">
        <v>7</v>
      </c>
      <c r="P16" s="50">
        <v>4.7300000000000004</v>
      </c>
      <c r="Q16" s="51">
        <v>44734</v>
      </c>
      <c r="R16" s="50">
        <v>29.428479166666666</v>
      </c>
      <c r="S16" s="50">
        <v>189.92311405100745</v>
      </c>
    </row>
    <row r="17" spans="1:19" x14ac:dyDescent="0.2">
      <c r="A17" s="15" t="s">
        <v>6</v>
      </c>
      <c r="B17" s="50">
        <v>16.402645161290323</v>
      </c>
      <c r="C17" s="50">
        <v>33.608387096774187</v>
      </c>
      <c r="D17" s="50">
        <v>24.785194892473122</v>
      </c>
      <c r="E17" s="50">
        <v>40.32</v>
      </c>
      <c r="F17" s="51">
        <v>44766</v>
      </c>
      <c r="G17" s="50">
        <v>7.9619999999999997</v>
      </c>
      <c r="H17" s="51">
        <v>44743</v>
      </c>
      <c r="I17" s="50">
        <v>53.647318548387076</v>
      </c>
      <c r="J17" s="50">
        <v>853.72399999999971</v>
      </c>
      <c r="K17" s="50">
        <v>2.1060907258064518</v>
      </c>
      <c r="L17" s="50">
        <v>11.96</v>
      </c>
      <c r="M17" s="51">
        <v>44749</v>
      </c>
      <c r="N17" s="50">
        <v>14.404999999999999</v>
      </c>
      <c r="O17" s="52">
        <v>2</v>
      </c>
      <c r="P17" s="50">
        <v>10.75</v>
      </c>
      <c r="Q17" s="51">
        <v>44748</v>
      </c>
      <c r="R17" s="50">
        <v>31.196982526881726</v>
      </c>
      <c r="S17" s="50">
        <v>201.43725899000736</v>
      </c>
    </row>
    <row r="18" spans="1:19" x14ac:dyDescent="0.2">
      <c r="A18" s="15" t="s">
        <v>7</v>
      </c>
      <c r="B18" s="50">
        <v>16.881290322580643</v>
      </c>
      <c r="C18" s="50">
        <v>33.201935483870976</v>
      </c>
      <c r="D18" s="50">
        <v>24.544408602150536</v>
      </c>
      <c r="E18" s="50">
        <v>39.18</v>
      </c>
      <c r="F18" s="51">
        <v>44785</v>
      </c>
      <c r="G18" s="50">
        <v>12.14</v>
      </c>
      <c r="H18" s="51">
        <v>44790</v>
      </c>
      <c r="I18" s="50">
        <v>58.635611559139775</v>
      </c>
      <c r="J18" s="50">
        <v>712.52800000000002</v>
      </c>
      <c r="K18" s="50">
        <v>1.8099348118279566</v>
      </c>
      <c r="L18" s="50">
        <v>15.25</v>
      </c>
      <c r="M18" s="51">
        <v>44786</v>
      </c>
      <c r="N18" s="50">
        <v>10.965</v>
      </c>
      <c r="O18" s="52">
        <v>8</v>
      </c>
      <c r="P18" s="50">
        <v>4.5150000000000006</v>
      </c>
      <c r="Q18" s="51">
        <v>44802</v>
      </c>
      <c r="R18" s="50">
        <v>30.479522849462366</v>
      </c>
      <c r="S18" s="50">
        <v>168.95789980038359</v>
      </c>
    </row>
    <row r="19" spans="1:19" x14ac:dyDescent="0.2">
      <c r="A19" s="15" t="s">
        <v>8</v>
      </c>
      <c r="B19" s="50">
        <v>11.855133333333335</v>
      </c>
      <c r="C19" s="50">
        <v>27.472666666666669</v>
      </c>
      <c r="D19" s="50">
        <v>19.470725000000005</v>
      </c>
      <c r="E19" s="50">
        <v>35.130000000000003</v>
      </c>
      <c r="F19" s="51">
        <v>44815</v>
      </c>
      <c r="G19" s="50">
        <v>6.3529999999999998</v>
      </c>
      <c r="H19" s="51">
        <v>44830</v>
      </c>
      <c r="I19" s="50">
        <v>61.912951388888878</v>
      </c>
      <c r="J19" s="50">
        <v>526.84299999999996</v>
      </c>
      <c r="K19" s="50">
        <v>1.8081041666666666</v>
      </c>
      <c r="L19" s="50">
        <v>19.48</v>
      </c>
      <c r="M19" s="51">
        <v>44817</v>
      </c>
      <c r="N19" s="50">
        <v>22.794999999999998</v>
      </c>
      <c r="O19" s="52">
        <v>6</v>
      </c>
      <c r="P19" s="50">
        <v>16.559999999999999</v>
      </c>
      <c r="Q19" s="51">
        <v>44817</v>
      </c>
      <c r="R19" s="50">
        <v>23.942444444444444</v>
      </c>
      <c r="S19" s="50">
        <v>114.33848815752073</v>
      </c>
    </row>
    <row r="20" spans="1:19" x14ac:dyDescent="0.2">
      <c r="A20" s="15" t="s">
        <v>9</v>
      </c>
      <c r="B20" s="50">
        <v>11.578387096774197</v>
      </c>
      <c r="C20" s="50">
        <v>25.191935483870971</v>
      </c>
      <c r="D20" s="50">
        <v>18.16477620967742</v>
      </c>
      <c r="E20" s="50">
        <v>30.29</v>
      </c>
      <c r="F20" s="51">
        <v>44838</v>
      </c>
      <c r="G20" s="50">
        <v>4.2560000000000002</v>
      </c>
      <c r="H20" s="51">
        <v>44835</v>
      </c>
      <c r="I20" s="50">
        <v>67.653904569892475</v>
      </c>
      <c r="J20" s="50">
        <v>342.90900000000005</v>
      </c>
      <c r="K20" s="50">
        <v>2.1108064516129033</v>
      </c>
      <c r="L20" s="50">
        <v>15.29</v>
      </c>
      <c r="M20" s="51">
        <v>44857</v>
      </c>
      <c r="N20" s="50">
        <v>7.3100000000000005</v>
      </c>
      <c r="O20" s="52">
        <v>6</v>
      </c>
      <c r="P20" s="50">
        <v>3.87</v>
      </c>
      <c r="Q20" s="51">
        <v>44851</v>
      </c>
      <c r="R20" s="50">
        <v>19.896740591397855</v>
      </c>
      <c r="S20" s="50">
        <v>85.738925392412824</v>
      </c>
    </row>
    <row r="21" spans="1:19" x14ac:dyDescent="0.2">
      <c r="A21" s="15" t="s">
        <v>10</v>
      </c>
      <c r="B21" s="50">
        <v>4.2966333333333333</v>
      </c>
      <c r="C21" s="50">
        <v>16.125333333333334</v>
      </c>
      <c r="D21" s="50">
        <v>10.153307638888887</v>
      </c>
      <c r="E21" s="50">
        <v>22.21</v>
      </c>
      <c r="F21" s="51">
        <v>44882</v>
      </c>
      <c r="G21" s="50">
        <v>-0.86</v>
      </c>
      <c r="H21" s="51">
        <v>44892</v>
      </c>
      <c r="I21" s="50">
        <v>81.745881944444434</v>
      </c>
      <c r="J21" s="50">
        <v>210.78800000000007</v>
      </c>
      <c r="K21" s="50">
        <v>1.5661590277777779</v>
      </c>
      <c r="L21" s="50">
        <v>15.57</v>
      </c>
      <c r="M21" s="51">
        <v>44886</v>
      </c>
      <c r="N21" s="50">
        <v>32.68</v>
      </c>
      <c r="O21" s="52">
        <v>18</v>
      </c>
      <c r="P21" s="50">
        <v>12.684999999999999</v>
      </c>
      <c r="Q21" s="51">
        <v>44886</v>
      </c>
      <c r="R21" s="50">
        <v>11.687843750000001</v>
      </c>
      <c r="S21" s="50">
        <v>34.124045404829928</v>
      </c>
    </row>
    <row r="22" spans="1:19" ht="13.5" thickBot="1" x14ac:dyDescent="0.25">
      <c r="A22" s="24" t="s">
        <v>11</v>
      </c>
      <c r="B22" s="25">
        <v>3.4596451612903225</v>
      </c>
      <c r="C22" s="25">
        <v>11.872806451612902</v>
      </c>
      <c r="D22" s="25">
        <v>7.3447016129032274</v>
      </c>
      <c r="E22" s="25">
        <v>19.39</v>
      </c>
      <c r="F22" s="34">
        <v>45285</v>
      </c>
      <c r="G22" s="25">
        <v>-1.0629999999999999</v>
      </c>
      <c r="H22" s="34">
        <v>45271</v>
      </c>
      <c r="I22" s="25">
        <v>90.753145161290306</v>
      </c>
      <c r="J22" s="25">
        <v>147.471</v>
      </c>
      <c r="K22" s="25">
        <v>1.7594724462365592</v>
      </c>
      <c r="L22" s="25">
        <v>13.22</v>
      </c>
      <c r="M22" s="34">
        <v>45291</v>
      </c>
      <c r="N22" s="25">
        <v>45.365000000000009</v>
      </c>
      <c r="O22" s="26">
        <v>16</v>
      </c>
      <c r="P22" s="25">
        <v>8.6</v>
      </c>
      <c r="Q22" s="34">
        <v>45273</v>
      </c>
      <c r="R22" s="25">
        <v>7.787733198924732</v>
      </c>
      <c r="S22" s="25">
        <v>21.411806407779473</v>
      </c>
    </row>
    <row r="23" spans="1:19" ht="13.5" thickTop="1" x14ac:dyDescent="0.2">
      <c r="A23" s="15" t="s">
        <v>23</v>
      </c>
      <c r="B23" s="50">
        <v>8.3182658218125969</v>
      </c>
      <c r="C23" s="50">
        <v>22.077448156682028</v>
      </c>
      <c r="D23" s="50">
        <v>14.991028005792373</v>
      </c>
      <c r="E23" s="50">
        <v>40.729999999999997</v>
      </c>
      <c r="F23" s="51">
        <v>44730</v>
      </c>
      <c r="G23" s="50">
        <v>-6.7949999999999999</v>
      </c>
      <c r="H23" s="51">
        <v>44576</v>
      </c>
      <c r="I23" s="50">
        <v>68.321104538690477</v>
      </c>
      <c r="J23" s="50">
        <v>5819.6949999999997</v>
      </c>
      <c r="K23" s="50">
        <v>2.1233821447239287</v>
      </c>
      <c r="L23" s="50">
        <v>19.48</v>
      </c>
      <c r="M23" s="51">
        <v>44817</v>
      </c>
      <c r="N23" s="50">
        <v>263.81</v>
      </c>
      <c r="O23" s="52">
        <v>111</v>
      </c>
      <c r="P23" s="50">
        <v>16.559999999999999</v>
      </c>
      <c r="Q23" s="51">
        <v>44817</v>
      </c>
      <c r="R23" s="50">
        <v>17.773006828437023</v>
      </c>
      <c r="S23" s="50">
        <v>1223.7835284143782</v>
      </c>
    </row>
    <row r="26" spans="1:19" x14ac:dyDescent="0.2">
      <c r="A26" s="20" t="s">
        <v>33</v>
      </c>
      <c r="B26" s="20"/>
      <c r="C26" s="20"/>
      <c r="D26" s="14"/>
      <c r="E26" s="14"/>
      <c r="F26" s="14"/>
      <c r="G26" s="14"/>
      <c r="H26" s="14"/>
      <c r="I26" s="14"/>
      <c r="J26" s="14"/>
    </row>
    <row r="27" spans="1:19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</row>
    <row r="28" spans="1:19" x14ac:dyDescent="0.2">
      <c r="A28" s="14"/>
      <c r="B28" s="14" t="s">
        <v>24</v>
      </c>
      <c r="C28" s="14"/>
      <c r="D28" s="14"/>
      <c r="F28" s="14">
        <v>-0.52100000000000002</v>
      </c>
      <c r="G28" s="14" t="s">
        <v>25</v>
      </c>
      <c r="H28" s="32">
        <v>44871</v>
      </c>
      <c r="I28" s="21"/>
      <c r="J28" s="14"/>
    </row>
    <row r="29" spans="1:19" x14ac:dyDescent="0.2">
      <c r="A29" s="14"/>
      <c r="B29" s="14" t="s">
        <v>26</v>
      </c>
      <c r="C29" s="14"/>
      <c r="D29" s="14"/>
      <c r="F29" s="14">
        <v>-0.23699999999999999</v>
      </c>
      <c r="G29" s="14" t="s">
        <v>25</v>
      </c>
      <c r="H29" s="32">
        <v>44658</v>
      </c>
      <c r="I29" s="21"/>
      <c r="J29" s="14"/>
    </row>
    <row r="30" spans="1:19" x14ac:dyDescent="0.2">
      <c r="A30" s="14"/>
      <c r="B30" s="14" t="s">
        <v>27</v>
      </c>
      <c r="C30" s="14"/>
      <c r="D30" s="14"/>
      <c r="F30" s="18">
        <v>212</v>
      </c>
      <c r="G30" s="14" t="s">
        <v>32</v>
      </c>
      <c r="H30" s="14"/>
      <c r="I30" s="14"/>
      <c r="J30" s="14"/>
    </row>
    <row r="31" spans="1:19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</row>
    <row r="32" spans="1:19" x14ac:dyDescent="0.2">
      <c r="A32" s="20" t="s">
        <v>28</v>
      </c>
      <c r="B32" s="20"/>
      <c r="C32" s="20"/>
      <c r="D32" s="20"/>
      <c r="E32" s="20"/>
      <c r="F32" s="20"/>
      <c r="G32" s="20"/>
      <c r="H32" s="20"/>
      <c r="I32" s="14"/>
      <c r="J32" s="14"/>
    </row>
    <row r="33" spans="1:10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</row>
    <row r="34" spans="1:10" x14ac:dyDescent="0.2">
      <c r="A34" s="14"/>
      <c r="B34" s="49">
        <v>-1</v>
      </c>
      <c r="C34" s="49" t="s">
        <v>30</v>
      </c>
      <c r="D34" s="53">
        <v>0</v>
      </c>
      <c r="E34" s="49" t="s">
        <v>25</v>
      </c>
      <c r="F34" s="17">
        <v>23</v>
      </c>
      <c r="G34" s="14" t="s">
        <v>32</v>
      </c>
      <c r="H34" s="14"/>
      <c r="I34" s="14"/>
      <c r="J34" s="14"/>
    </row>
    <row r="35" spans="1:10" x14ac:dyDescent="0.2">
      <c r="A35" s="14"/>
      <c r="B35" s="49">
        <v>-2.5</v>
      </c>
      <c r="C35" s="49" t="s">
        <v>31</v>
      </c>
      <c r="D35" s="53">
        <v>-1</v>
      </c>
      <c r="E35" s="49" t="s">
        <v>25</v>
      </c>
      <c r="F35" s="17">
        <v>5</v>
      </c>
      <c r="G35" s="14" t="s">
        <v>32</v>
      </c>
      <c r="H35" s="14"/>
      <c r="I35" s="14"/>
      <c r="J35" s="14"/>
    </row>
    <row r="36" spans="1:10" x14ac:dyDescent="0.2">
      <c r="A36" s="14"/>
      <c r="B36" s="17">
        <v>-5</v>
      </c>
      <c r="C36" s="17" t="s">
        <v>31</v>
      </c>
      <c r="D36" s="47">
        <v>-2.5</v>
      </c>
      <c r="E36" s="14" t="s">
        <v>25</v>
      </c>
      <c r="F36" s="17">
        <v>10</v>
      </c>
      <c r="G36" s="14" t="s">
        <v>32</v>
      </c>
      <c r="H36" s="14"/>
      <c r="I36" s="14"/>
      <c r="J36" s="14"/>
    </row>
    <row r="37" spans="1:10" x14ac:dyDescent="0.2">
      <c r="A37" s="14"/>
      <c r="C37" s="17" t="s">
        <v>46</v>
      </c>
      <c r="D37" s="53">
        <v>-5</v>
      </c>
      <c r="E37" s="49" t="s">
        <v>25</v>
      </c>
      <c r="F37" s="17">
        <v>11</v>
      </c>
      <c r="G37" s="14" t="s">
        <v>32</v>
      </c>
      <c r="H37" s="14"/>
      <c r="I37" s="14"/>
      <c r="J37" s="14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workbookViewId="0">
      <selection activeCell="B11" sqref="B11:T23"/>
    </sheetView>
  </sheetViews>
  <sheetFormatPr baseColWidth="10" defaultRowHeight="12.75" x14ac:dyDescent="0.2"/>
  <cols>
    <col min="1" max="1" width="11.42578125" style="14"/>
    <col min="2" max="2" width="6.140625" style="14" customWidth="1"/>
    <col min="3" max="4" width="7.5703125" style="14" bestFit="1" customWidth="1"/>
    <col min="5" max="5" width="6.42578125" style="14" bestFit="1" customWidth="1"/>
    <col min="6" max="6" width="7.5703125" style="14" customWidth="1"/>
    <col min="7" max="7" width="5.7109375" style="14" customWidth="1"/>
    <col min="8" max="8" width="7.5703125" style="14" customWidth="1"/>
    <col min="9" max="9" width="7.5703125" style="14" bestFit="1" customWidth="1"/>
    <col min="10" max="11" width="7.5703125" style="14" customWidth="1"/>
    <col min="12" max="12" width="8.140625" style="14" bestFit="1" customWidth="1"/>
    <col min="13" max="13" width="7.5703125" style="14" bestFit="1" customWidth="1"/>
    <col min="14" max="14" width="5.5703125" style="14" bestFit="1" customWidth="1"/>
    <col min="15" max="15" width="7.7109375" style="14" bestFit="1" customWidth="1"/>
    <col min="16" max="16" width="5.42578125" style="14" bestFit="1" customWidth="1"/>
    <col min="17" max="17" width="7.5703125" style="14" bestFit="1" customWidth="1"/>
    <col min="18" max="18" width="9.42578125" style="14" customWidth="1"/>
    <col min="19" max="19" width="9" style="14" customWidth="1"/>
    <col min="20" max="20" width="6.5703125" style="14" customWidth="1"/>
    <col min="21" max="16384" width="11.42578125" style="14"/>
  </cols>
  <sheetData>
    <row r="1" spans="1:20" x14ac:dyDescent="0.2">
      <c r="B1" s="15" t="s">
        <v>108</v>
      </c>
      <c r="C1" s="58">
        <v>2023</v>
      </c>
    </row>
    <row r="2" spans="1:20" x14ac:dyDescent="0.2">
      <c r="B2" s="15" t="s">
        <v>44</v>
      </c>
    </row>
    <row r="3" spans="1:20" x14ac:dyDescent="0.2">
      <c r="B3" s="15" t="s">
        <v>45</v>
      </c>
    </row>
    <row r="6" spans="1:20" x14ac:dyDescent="0.2">
      <c r="B6" s="15" t="s">
        <v>109</v>
      </c>
      <c r="F6" s="59" t="s">
        <v>110</v>
      </c>
    </row>
    <row r="7" spans="1:20" x14ac:dyDescent="0.2">
      <c r="B7" s="15"/>
      <c r="E7" s="60" t="s">
        <v>111</v>
      </c>
      <c r="F7" s="59" t="s">
        <v>57</v>
      </c>
    </row>
    <row r="9" spans="1:20" x14ac:dyDescent="0.2">
      <c r="B9" s="13" t="s">
        <v>35</v>
      </c>
      <c r="C9" s="13" t="s">
        <v>36</v>
      </c>
      <c r="D9" s="13" t="s">
        <v>37</v>
      </c>
      <c r="E9" s="13" t="s">
        <v>12</v>
      </c>
      <c r="F9" s="13" t="s">
        <v>13</v>
      </c>
      <c r="G9" s="13" t="s">
        <v>14</v>
      </c>
      <c r="H9" s="13" t="s">
        <v>13</v>
      </c>
      <c r="I9" s="13" t="s">
        <v>15</v>
      </c>
      <c r="J9" s="13" t="s">
        <v>16</v>
      </c>
      <c r="K9" s="13" t="s">
        <v>17</v>
      </c>
      <c r="L9" s="13" t="s">
        <v>38</v>
      </c>
      <c r="M9" s="13" t="s">
        <v>13</v>
      </c>
      <c r="N9" s="13" t="s">
        <v>18</v>
      </c>
      <c r="O9" s="13" t="s">
        <v>39</v>
      </c>
      <c r="P9" s="13" t="s">
        <v>19</v>
      </c>
      <c r="Q9" s="13" t="s">
        <v>13</v>
      </c>
      <c r="R9" s="13" t="s">
        <v>112</v>
      </c>
      <c r="S9" s="13" t="s">
        <v>113</v>
      </c>
      <c r="T9" s="13" t="s">
        <v>42</v>
      </c>
    </row>
    <row r="10" spans="1:20" x14ac:dyDescent="0.2">
      <c r="A10" s="23"/>
      <c r="B10" s="22" t="s">
        <v>25</v>
      </c>
      <c r="C10" s="22" t="s">
        <v>25</v>
      </c>
      <c r="D10" s="22" t="s">
        <v>25</v>
      </c>
      <c r="E10" s="22" t="s">
        <v>25</v>
      </c>
      <c r="F10" s="22"/>
      <c r="G10" s="22" t="s">
        <v>25</v>
      </c>
      <c r="H10" s="22"/>
      <c r="I10" s="22" t="s">
        <v>40</v>
      </c>
      <c r="J10" s="22" t="s">
        <v>21</v>
      </c>
      <c r="K10" s="22" t="s">
        <v>22</v>
      </c>
      <c r="L10" s="22" t="s">
        <v>22</v>
      </c>
      <c r="M10" s="22"/>
      <c r="N10" s="22" t="s">
        <v>41</v>
      </c>
      <c r="O10" s="22"/>
      <c r="P10" s="22" t="s">
        <v>41</v>
      </c>
      <c r="Q10" s="22"/>
      <c r="R10" s="22" t="s">
        <v>25</v>
      </c>
      <c r="S10" s="22" t="s">
        <v>25</v>
      </c>
      <c r="T10" s="22" t="s">
        <v>41</v>
      </c>
    </row>
    <row r="11" spans="1:20" x14ac:dyDescent="0.2">
      <c r="A11" s="15" t="s">
        <v>0</v>
      </c>
      <c r="B11" s="44">
        <v>0.5220967741935485</v>
      </c>
      <c r="C11" s="44">
        <v>10.247193548387093</v>
      </c>
      <c r="D11" s="44">
        <v>4.9908709677419356</v>
      </c>
      <c r="E11" s="44">
        <v>16.38</v>
      </c>
      <c r="F11" s="45">
        <v>45658</v>
      </c>
      <c r="G11" s="44">
        <v>-4.1630000000000003</v>
      </c>
      <c r="H11" s="45">
        <v>45687</v>
      </c>
      <c r="I11" s="44">
        <v>79.583483870967754</v>
      </c>
      <c r="J11" s="44">
        <v>218.97499999999997</v>
      </c>
      <c r="K11" s="44">
        <v>2.5088064516129025</v>
      </c>
      <c r="L11" s="44">
        <v>15.8</v>
      </c>
      <c r="M11" s="45">
        <v>45680</v>
      </c>
      <c r="N11" s="44">
        <v>17.844999999999999</v>
      </c>
      <c r="O11" s="46">
        <v>12</v>
      </c>
      <c r="P11" s="44">
        <v>9.2449999999999992</v>
      </c>
      <c r="Q11" s="45">
        <v>45673</v>
      </c>
      <c r="R11" s="44">
        <v>5.2807096774193552</v>
      </c>
      <c r="S11" s="44">
        <v>6.6992903225806453</v>
      </c>
      <c r="T11" s="44">
        <v>31.580000000000005</v>
      </c>
    </row>
    <row r="12" spans="1:20" x14ac:dyDescent="0.2">
      <c r="A12" s="15" t="s">
        <v>1</v>
      </c>
      <c r="B12" s="44">
        <v>-1.0932857142857142</v>
      </c>
      <c r="C12" s="44">
        <v>12.251785714285715</v>
      </c>
      <c r="D12" s="44">
        <v>5.0240357142857155</v>
      </c>
      <c r="E12" s="44">
        <v>18.59</v>
      </c>
      <c r="F12" s="45">
        <v>45342</v>
      </c>
      <c r="G12" s="44">
        <v>-6.1189999999999998</v>
      </c>
      <c r="H12" s="45">
        <v>45334</v>
      </c>
      <c r="I12" s="44">
        <v>74.195928571428567</v>
      </c>
      <c r="J12" s="44">
        <v>308.01500000000004</v>
      </c>
      <c r="K12" s="44">
        <v>2.0863928571428572</v>
      </c>
      <c r="L12" s="44">
        <v>17.72</v>
      </c>
      <c r="M12" s="45">
        <v>45348</v>
      </c>
      <c r="N12" s="44">
        <v>19.564999999999998</v>
      </c>
      <c r="O12" s="46">
        <v>9</v>
      </c>
      <c r="P12" s="44">
        <v>14.62</v>
      </c>
      <c r="Q12" s="45">
        <v>45345</v>
      </c>
      <c r="R12" s="44">
        <v>5.8120714285714286</v>
      </c>
      <c r="S12" s="44">
        <v>6.5579285714285707</v>
      </c>
      <c r="T12" s="44">
        <v>41.748000000000005</v>
      </c>
    </row>
    <row r="13" spans="1:20" x14ac:dyDescent="0.2">
      <c r="A13" s="15" t="s">
        <v>2</v>
      </c>
      <c r="B13" s="44">
        <v>4.1708387096774189</v>
      </c>
      <c r="C13" s="44">
        <v>19.819354838709682</v>
      </c>
      <c r="D13" s="44">
        <v>12.054322580645165</v>
      </c>
      <c r="E13" s="44">
        <v>27.6</v>
      </c>
      <c r="F13" s="45">
        <v>45364</v>
      </c>
      <c r="G13" s="44">
        <v>-4.4930000000000003</v>
      </c>
      <c r="H13" s="45">
        <v>45356</v>
      </c>
      <c r="I13" s="44">
        <v>61.191516129032259</v>
      </c>
      <c r="J13" s="44">
        <v>497.47200000000009</v>
      </c>
      <c r="K13" s="44">
        <v>2.1910967741935483</v>
      </c>
      <c r="L13" s="44">
        <v>13.58</v>
      </c>
      <c r="M13" s="45">
        <v>45364</v>
      </c>
      <c r="N13" s="44">
        <v>1.29</v>
      </c>
      <c r="O13" s="46">
        <v>3</v>
      </c>
      <c r="P13" s="44">
        <v>0.64500000000000002</v>
      </c>
      <c r="Q13" s="45">
        <v>45369</v>
      </c>
      <c r="R13" s="44">
        <v>12.312870967741937</v>
      </c>
      <c r="S13" s="44">
        <v>11.600322580645162</v>
      </c>
      <c r="T13" s="44">
        <v>95.40100000000001</v>
      </c>
    </row>
    <row r="14" spans="1:20" x14ac:dyDescent="0.2">
      <c r="A14" s="15" t="s">
        <v>3</v>
      </c>
      <c r="B14" s="44">
        <v>6.2194666666666656</v>
      </c>
      <c r="C14" s="44">
        <v>22.758666666666667</v>
      </c>
      <c r="D14" s="44">
        <v>14.469299999999999</v>
      </c>
      <c r="E14" s="44">
        <v>30.49</v>
      </c>
      <c r="F14" s="45">
        <v>45409</v>
      </c>
      <c r="G14" s="44">
        <v>-0.38600000000000001</v>
      </c>
      <c r="H14" s="45">
        <v>45395</v>
      </c>
      <c r="I14" s="44">
        <v>58.70116666666668</v>
      </c>
      <c r="J14" s="44">
        <v>640.8280000000002</v>
      </c>
      <c r="K14" s="44">
        <v>2.123733333333333</v>
      </c>
      <c r="L14" s="44">
        <v>14.97</v>
      </c>
      <c r="M14" s="45">
        <v>45384</v>
      </c>
      <c r="N14" s="44">
        <v>13.975000000000001</v>
      </c>
      <c r="O14" s="46">
        <v>7</v>
      </c>
      <c r="P14" s="44">
        <v>4.5149999999999997</v>
      </c>
      <c r="Q14" s="45">
        <v>45404</v>
      </c>
      <c r="R14" s="44">
        <v>18.346533333333337</v>
      </c>
      <c r="S14" s="44">
        <v>17.038</v>
      </c>
      <c r="T14" s="44">
        <v>121.494</v>
      </c>
    </row>
    <row r="15" spans="1:20" x14ac:dyDescent="0.2">
      <c r="A15" s="15" t="s">
        <v>4</v>
      </c>
      <c r="B15" s="44">
        <v>9.7293225806451602</v>
      </c>
      <c r="C15" s="44">
        <v>24.144193548387097</v>
      </c>
      <c r="D15" s="44">
        <v>16.657161290322584</v>
      </c>
      <c r="E15" s="44">
        <v>29.89</v>
      </c>
      <c r="F15" s="45">
        <v>45415</v>
      </c>
      <c r="G15" s="44">
        <v>4.6779999999999999</v>
      </c>
      <c r="H15" s="45">
        <v>45414</v>
      </c>
      <c r="I15" s="44">
        <v>56.869354838709697</v>
      </c>
      <c r="J15" s="44">
        <v>738.31000000000017</v>
      </c>
      <c r="K15" s="44">
        <v>2.6233548387096768</v>
      </c>
      <c r="L15" s="44">
        <v>14.29</v>
      </c>
      <c r="M15" s="45">
        <v>45429</v>
      </c>
      <c r="N15" s="44">
        <v>2.58</v>
      </c>
      <c r="O15" s="46">
        <v>2</v>
      </c>
      <c r="P15" s="44">
        <v>2.3650000000000002</v>
      </c>
      <c r="Q15" s="45">
        <v>45418</v>
      </c>
      <c r="R15" s="44">
        <v>23.104000000000003</v>
      </c>
      <c r="S15" s="44">
        <v>21.208741935483872</v>
      </c>
      <c r="T15" s="44">
        <v>153.84700000000001</v>
      </c>
    </row>
    <row r="16" spans="1:20" x14ac:dyDescent="0.2">
      <c r="A16" s="15" t="s">
        <v>5</v>
      </c>
      <c r="B16" s="44">
        <v>15.565666666666669</v>
      </c>
      <c r="C16" s="44">
        <v>28.902999999999995</v>
      </c>
      <c r="D16" s="44">
        <v>21.642466666666667</v>
      </c>
      <c r="E16" s="44">
        <v>37.08</v>
      </c>
      <c r="F16" s="45">
        <v>45468</v>
      </c>
      <c r="G16" s="44">
        <v>11.46</v>
      </c>
      <c r="H16" s="45">
        <v>45444</v>
      </c>
      <c r="I16" s="44">
        <v>66.634033333333335</v>
      </c>
      <c r="J16" s="44">
        <v>704.25400000000002</v>
      </c>
      <c r="K16" s="44">
        <v>2.0771000000000002</v>
      </c>
      <c r="L16" s="44">
        <v>16.829999999999998</v>
      </c>
      <c r="M16" s="45">
        <v>45456</v>
      </c>
      <c r="N16" s="44">
        <v>89.440000000000012</v>
      </c>
      <c r="O16" s="46">
        <v>11</v>
      </c>
      <c r="P16" s="44">
        <v>27.52</v>
      </c>
      <c r="Q16" s="45">
        <v>45461</v>
      </c>
      <c r="R16" s="44">
        <v>26.233799999999999</v>
      </c>
      <c r="S16" s="44">
        <v>24.549466666666664</v>
      </c>
      <c r="T16" s="44">
        <v>158.41199999999998</v>
      </c>
    </row>
    <row r="17" spans="1:20" x14ac:dyDescent="0.2">
      <c r="A17" s="15" t="s">
        <v>6</v>
      </c>
      <c r="B17" s="44">
        <v>16.191290322580645</v>
      </c>
      <c r="C17" s="44">
        <v>31.752258064516131</v>
      </c>
      <c r="D17" s="44">
        <v>23.232806451612905</v>
      </c>
      <c r="E17" s="44">
        <v>37.69</v>
      </c>
      <c r="F17" s="45">
        <v>45491</v>
      </c>
      <c r="G17" s="44">
        <v>12.68</v>
      </c>
      <c r="H17" s="45">
        <v>45499</v>
      </c>
      <c r="I17" s="44">
        <v>63.45300000000001</v>
      </c>
      <c r="J17" s="44">
        <v>805.62800000000016</v>
      </c>
      <c r="K17" s="44">
        <v>2.1360322580645166</v>
      </c>
      <c r="L17" s="44">
        <v>11.92</v>
      </c>
      <c r="M17" s="45">
        <v>45502</v>
      </c>
      <c r="N17" s="44">
        <v>44.07500000000001</v>
      </c>
      <c r="O17" s="46">
        <v>6</v>
      </c>
      <c r="P17" s="44">
        <v>31.175000000000001</v>
      </c>
      <c r="Q17" s="45">
        <v>45480</v>
      </c>
      <c r="R17" s="44">
        <v>28.524677419354838</v>
      </c>
      <c r="S17" s="44">
        <v>26.72251612903225</v>
      </c>
      <c r="T17" s="44">
        <v>187.44399999999993</v>
      </c>
    </row>
    <row r="18" spans="1:20" x14ac:dyDescent="0.2">
      <c r="A18" s="15" t="s">
        <v>7</v>
      </c>
      <c r="B18" s="44">
        <v>16.33483870967742</v>
      </c>
      <c r="C18" s="44">
        <v>33.130645161290325</v>
      </c>
      <c r="D18" s="44">
        <v>24.325741935483869</v>
      </c>
      <c r="E18" s="44">
        <v>41.68</v>
      </c>
      <c r="F18" s="45">
        <v>45528</v>
      </c>
      <c r="G18" s="44">
        <v>9.25</v>
      </c>
      <c r="H18" s="45">
        <v>45535</v>
      </c>
      <c r="I18" s="44">
        <v>55.005451612903222</v>
      </c>
      <c r="J18" s="44">
        <v>751.03099999999984</v>
      </c>
      <c r="K18" s="44">
        <v>2.2329677419354841</v>
      </c>
      <c r="L18" s="44">
        <v>14.69</v>
      </c>
      <c r="M18" s="45">
        <v>45531</v>
      </c>
      <c r="N18" s="44">
        <v>9.2449999999999992</v>
      </c>
      <c r="O18" s="46">
        <v>4</v>
      </c>
      <c r="P18" s="44">
        <v>5.8049999999999997</v>
      </c>
      <c r="Q18" s="45">
        <v>45530</v>
      </c>
      <c r="R18" s="44">
        <v>30.077322580645159</v>
      </c>
      <c r="S18" s="44">
        <v>28.444354838709675</v>
      </c>
      <c r="T18" s="44">
        <v>185.54700000000003</v>
      </c>
    </row>
    <row r="19" spans="1:20" x14ac:dyDescent="0.2">
      <c r="A19" s="15" t="s">
        <v>8</v>
      </c>
      <c r="B19" s="44">
        <v>13.777166666666668</v>
      </c>
      <c r="C19" s="44">
        <v>27.672999999999998</v>
      </c>
      <c r="D19" s="44">
        <v>20.418233333333333</v>
      </c>
      <c r="E19" s="44">
        <v>33.46</v>
      </c>
      <c r="F19" s="45">
        <v>45536</v>
      </c>
      <c r="G19" s="44">
        <v>5.61</v>
      </c>
      <c r="H19" s="45">
        <v>45559</v>
      </c>
      <c r="I19" s="44">
        <v>72.07953333333333</v>
      </c>
      <c r="J19" s="44">
        <v>505.92400000000004</v>
      </c>
      <c r="K19" s="44">
        <v>1.6486666666666669</v>
      </c>
      <c r="L19" s="44">
        <v>13.29</v>
      </c>
      <c r="M19" s="45">
        <v>45552</v>
      </c>
      <c r="N19" s="44">
        <v>52.67</v>
      </c>
      <c r="O19" s="46">
        <v>11</v>
      </c>
      <c r="P19" s="44">
        <v>23.22</v>
      </c>
      <c r="Q19" s="45">
        <v>45537</v>
      </c>
      <c r="R19" s="44">
        <v>23.11063333333334</v>
      </c>
      <c r="S19" s="44">
        <v>23.062733333333327</v>
      </c>
      <c r="T19" s="44">
        <v>104.95700000000001</v>
      </c>
    </row>
    <row r="20" spans="1:20" x14ac:dyDescent="0.2">
      <c r="A20" s="15" t="s">
        <v>9</v>
      </c>
      <c r="B20" s="44">
        <v>10.286483870967741</v>
      </c>
      <c r="C20" s="44">
        <v>24.617419354838706</v>
      </c>
      <c r="D20" s="44">
        <v>17.109580645161294</v>
      </c>
      <c r="E20" s="44">
        <v>33.26</v>
      </c>
      <c r="F20" s="45">
        <v>45566</v>
      </c>
      <c r="G20" s="44">
        <v>2.6469999999999998</v>
      </c>
      <c r="H20" s="45">
        <v>45596</v>
      </c>
      <c r="I20" s="44">
        <v>71.861774193548428</v>
      </c>
      <c r="J20" s="44">
        <v>352.10599999999994</v>
      </c>
      <c r="K20" s="44">
        <v>1.7441290322580647</v>
      </c>
      <c r="L20" s="44">
        <v>13.25</v>
      </c>
      <c r="M20" s="45">
        <v>45582</v>
      </c>
      <c r="N20" s="44">
        <v>48.375</v>
      </c>
      <c r="O20" s="46">
        <v>10</v>
      </c>
      <c r="P20" s="44">
        <v>14.19</v>
      </c>
      <c r="Q20" s="45">
        <v>45587</v>
      </c>
      <c r="R20" s="44">
        <v>19.282129032258062</v>
      </c>
      <c r="S20" s="44">
        <v>19.789064516129034</v>
      </c>
      <c r="T20" s="44">
        <v>72.616</v>
      </c>
    </row>
    <row r="21" spans="1:20" x14ac:dyDescent="0.2">
      <c r="A21" s="15" t="s">
        <v>10</v>
      </c>
      <c r="B21" s="44">
        <v>5.7603666666666671</v>
      </c>
      <c r="C21" s="44">
        <v>17.395666666666667</v>
      </c>
      <c r="D21" s="44">
        <v>11.301366666666667</v>
      </c>
      <c r="E21" s="44">
        <v>21.89</v>
      </c>
      <c r="F21" s="45">
        <v>45608</v>
      </c>
      <c r="G21" s="44">
        <v>-2.2080000000000002</v>
      </c>
      <c r="H21" s="45">
        <v>45622</v>
      </c>
      <c r="I21" s="44">
        <v>78.406233333333319</v>
      </c>
      <c r="J21" s="44">
        <v>241.316</v>
      </c>
      <c r="K21" s="44">
        <v>1.9117333333333333</v>
      </c>
      <c r="L21" s="44">
        <v>16.510000000000002</v>
      </c>
      <c r="M21" s="45">
        <v>45618</v>
      </c>
      <c r="N21" s="44">
        <v>29.669999999999998</v>
      </c>
      <c r="O21" s="46">
        <v>14</v>
      </c>
      <c r="P21" s="44">
        <v>10.75</v>
      </c>
      <c r="Q21" s="45">
        <v>45598</v>
      </c>
      <c r="R21" s="44">
        <v>11.604700000000003</v>
      </c>
      <c r="S21" s="44">
        <v>12.718833333333334</v>
      </c>
      <c r="T21" s="44">
        <v>39.753999999999998</v>
      </c>
    </row>
    <row r="22" spans="1:20" ht="13.5" thickBot="1" x14ac:dyDescent="0.25">
      <c r="A22" s="24" t="s">
        <v>11</v>
      </c>
      <c r="B22" s="25">
        <v>1.3899354838709679</v>
      </c>
      <c r="C22" s="25">
        <v>11.923096774193542</v>
      </c>
      <c r="D22" s="25">
        <v>6.2662903225806437</v>
      </c>
      <c r="E22" s="25">
        <v>15.63</v>
      </c>
      <c r="F22" s="34">
        <v>45638</v>
      </c>
      <c r="G22" s="25">
        <v>-6.0510000000000002</v>
      </c>
      <c r="H22" s="34">
        <v>45652</v>
      </c>
      <c r="I22" s="25">
        <v>82.873806451612921</v>
      </c>
      <c r="J22" s="25">
        <v>199.37799999999993</v>
      </c>
      <c r="K22" s="25">
        <v>1.7275161290322587</v>
      </c>
      <c r="L22" s="25">
        <v>15.32</v>
      </c>
      <c r="M22" s="34">
        <v>45646</v>
      </c>
      <c r="N22" s="25">
        <v>15.05</v>
      </c>
      <c r="O22" s="26">
        <v>11</v>
      </c>
      <c r="P22" s="25">
        <v>5.8049999999999997</v>
      </c>
      <c r="Q22" s="34">
        <v>45627</v>
      </c>
      <c r="R22" s="25">
        <v>7.1181612903225817</v>
      </c>
      <c r="S22" s="25">
        <v>8.5870645161290327</v>
      </c>
      <c r="T22" s="25">
        <v>24.383000000000003</v>
      </c>
    </row>
    <row r="23" spans="1:20" ht="13.5" thickTop="1" x14ac:dyDescent="0.2">
      <c r="A23" s="15" t="s">
        <v>23</v>
      </c>
      <c r="B23" s="44">
        <v>8.2378489503328218</v>
      </c>
      <c r="C23" s="44">
        <v>22.05135669482847</v>
      </c>
      <c r="D23" s="44">
        <v>14.791014714541731</v>
      </c>
      <c r="E23" s="44">
        <v>41.68</v>
      </c>
      <c r="F23" s="45">
        <v>45162</v>
      </c>
      <c r="G23" s="44">
        <v>-6.1189999999999998</v>
      </c>
      <c r="H23" s="45">
        <v>44969</v>
      </c>
      <c r="I23" s="44">
        <v>68.404606861239117</v>
      </c>
      <c r="J23" s="44">
        <v>5963.2369999999992</v>
      </c>
      <c r="K23" s="44">
        <v>2.0842941180235535</v>
      </c>
      <c r="L23" s="44">
        <v>17.72</v>
      </c>
      <c r="M23" s="45">
        <v>44983</v>
      </c>
      <c r="N23" s="44">
        <v>343.78000000000003</v>
      </c>
      <c r="O23" s="46">
        <v>100</v>
      </c>
      <c r="P23" s="44">
        <v>31.175000000000001</v>
      </c>
      <c r="Q23" s="45">
        <v>45114</v>
      </c>
      <c r="R23" s="44">
        <v>17.567300755248336</v>
      </c>
      <c r="S23" s="44">
        <v>17.248193061955963</v>
      </c>
      <c r="T23" s="44">
        <v>1217.183</v>
      </c>
    </row>
    <row r="26" spans="1:20" x14ac:dyDescent="0.2">
      <c r="A26" s="20" t="s">
        <v>33</v>
      </c>
      <c r="B26" s="20"/>
      <c r="C26" s="20"/>
    </row>
    <row r="28" spans="1:20" x14ac:dyDescent="0.2">
      <c r="B28" s="14" t="s">
        <v>24</v>
      </c>
      <c r="F28" s="14">
        <v>-0.318</v>
      </c>
      <c r="G28" s="14" t="s">
        <v>25</v>
      </c>
      <c r="H28" s="32">
        <v>45237</v>
      </c>
      <c r="I28" s="21"/>
    </row>
    <row r="29" spans="1:20" x14ac:dyDescent="0.2">
      <c r="B29" s="14" t="s">
        <v>26</v>
      </c>
      <c r="F29" s="14">
        <v>-0.38600000000000001</v>
      </c>
      <c r="G29" s="14" t="s">
        <v>25</v>
      </c>
      <c r="H29" s="32">
        <v>45029</v>
      </c>
      <c r="I29" s="21"/>
    </row>
    <row r="30" spans="1:20" x14ac:dyDescent="0.2">
      <c r="B30" s="14" t="s">
        <v>27</v>
      </c>
      <c r="F30" s="18">
        <v>207</v>
      </c>
      <c r="G30" s="14" t="s">
        <v>32</v>
      </c>
    </row>
    <row r="32" spans="1:20" x14ac:dyDescent="0.2">
      <c r="A32" s="20" t="s">
        <v>28</v>
      </c>
      <c r="B32" s="20"/>
      <c r="C32" s="20"/>
      <c r="D32" s="20"/>
      <c r="E32" s="20"/>
      <c r="F32" s="20"/>
      <c r="G32" s="20"/>
      <c r="H32" s="20"/>
    </row>
    <row r="34" spans="2:7" x14ac:dyDescent="0.2">
      <c r="B34" s="14">
        <v>-1</v>
      </c>
      <c r="C34" s="14" t="s">
        <v>30</v>
      </c>
      <c r="D34" s="47">
        <v>0</v>
      </c>
      <c r="E34" s="14" t="s">
        <v>25</v>
      </c>
      <c r="F34" s="17">
        <v>19</v>
      </c>
      <c r="G34" s="14" t="s">
        <v>32</v>
      </c>
    </row>
    <row r="35" spans="2:7" x14ac:dyDescent="0.2">
      <c r="B35" s="14">
        <v>-2.5</v>
      </c>
      <c r="C35" s="14" t="s">
        <v>31</v>
      </c>
      <c r="D35" s="47">
        <v>-1</v>
      </c>
      <c r="E35" s="14" t="s">
        <v>25</v>
      </c>
      <c r="F35" s="17">
        <v>14</v>
      </c>
      <c r="G35" s="14" t="s">
        <v>32</v>
      </c>
    </row>
    <row r="36" spans="2:7" x14ac:dyDescent="0.2">
      <c r="B36" s="17">
        <v>-5</v>
      </c>
      <c r="C36" s="17" t="s">
        <v>31</v>
      </c>
      <c r="D36" s="47">
        <v>-2.5</v>
      </c>
      <c r="E36" s="14" t="s">
        <v>25</v>
      </c>
      <c r="F36" s="17">
        <v>16</v>
      </c>
      <c r="G36" s="14" t="s">
        <v>32</v>
      </c>
    </row>
    <row r="37" spans="2:7" x14ac:dyDescent="0.2">
      <c r="C37" s="17" t="s">
        <v>46</v>
      </c>
      <c r="D37" s="47">
        <v>-5</v>
      </c>
      <c r="E37" s="14" t="s">
        <v>25</v>
      </c>
      <c r="F37" s="17">
        <v>5</v>
      </c>
      <c r="G37" s="14" t="s">
        <v>32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/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9.42578125" customWidth="1"/>
    <col min="19" max="19" width="9" customWidth="1"/>
    <col min="20" max="20" width="6.5703125" customWidth="1"/>
    <col min="258" max="258" width="6.140625" customWidth="1"/>
    <col min="259" max="260" width="7.5703125" bestFit="1" customWidth="1"/>
    <col min="261" max="261" width="6.42578125" bestFit="1" customWidth="1"/>
    <col min="262" max="262" width="7.5703125" customWidth="1"/>
    <col min="263" max="263" width="5.7109375" customWidth="1"/>
    <col min="264" max="264" width="7.5703125" customWidth="1"/>
    <col min="265" max="265" width="7.5703125" bestFit="1" customWidth="1"/>
    <col min="266" max="267" width="7.5703125" customWidth="1"/>
    <col min="268" max="268" width="8.140625" bestFit="1" customWidth="1"/>
    <col min="269" max="269" width="7.5703125" bestFit="1" customWidth="1"/>
    <col min="270" max="270" width="5.5703125" bestFit="1" customWidth="1"/>
    <col min="271" max="271" width="7.7109375" bestFit="1" customWidth="1"/>
    <col min="272" max="272" width="5.42578125" bestFit="1" customWidth="1"/>
    <col min="273" max="273" width="7.5703125" bestFit="1" customWidth="1"/>
    <col min="274" max="274" width="9.42578125" customWidth="1"/>
    <col min="275" max="275" width="9" customWidth="1"/>
    <col min="276" max="276" width="6.5703125" customWidth="1"/>
    <col min="514" max="514" width="6.140625" customWidth="1"/>
    <col min="515" max="516" width="7.5703125" bestFit="1" customWidth="1"/>
    <col min="517" max="517" width="6.42578125" bestFit="1" customWidth="1"/>
    <col min="518" max="518" width="7.5703125" customWidth="1"/>
    <col min="519" max="519" width="5.7109375" customWidth="1"/>
    <col min="520" max="520" width="7.5703125" customWidth="1"/>
    <col min="521" max="521" width="7.5703125" bestFit="1" customWidth="1"/>
    <col min="522" max="523" width="7.5703125" customWidth="1"/>
    <col min="524" max="524" width="8.140625" bestFit="1" customWidth="1"/>
    <col min="525" max="525" width="7.5703125" bestFit="1" customWidth="1"/>
    <col min="526" max="526" width="5.5703125" bestFit="1" customWidth="1"/>
    <col min="527" max="527" width="7.7109375" bestFit="1" customWidth="1"/>
    <col min="528" max="528" width="5.42578125" bestFit="1" customWidth="1"/>
    <col min="529" max="529" width="7.5703125" bestFit="1" customWidth="1"/>
    <col min="530" max="530" width="9.42578125" customWidth="1"/>
    <col min="531" max="531" width="9" customWidth="1"/>
    <col min="532" max="532" width="6.5703125" customWidth="1"/>
    <col min="770" max="770" width="6.140625" customWidth="1"/>
    <col min="771" max="772" width="7.5703125" bestFit="1" customWidth="1"/>
    <col min="773" max="773" width="6.42578125" bestFit="1" customWidth="1"/>
    <col min="774" max="774" width="7.5703125" customWidth="1"/>
    <col min="775" max="775" width="5.7109375" customWidth="1"/>
    <col min="776" max="776" width="7.5703125" customWidth="1"/>
    <col min="777" max="777" width="7.5703125" bestFit="1" customWidth="1"/>
    <col min="778" max="779" width="7.5703125" customWidth="1"/>
    <col min="780" max="780" width="8.140625" bestFit="1" customWidth="1"/>
    <col min="781" max="781" width="7.5703125" bestFit="1" customWidth="1"/>
    <col min="782" max="782" width="5.5703125" bestFit="1" customWidth="1"/>
    <col min="783" max="783" width="7.7109375" bestFit="1" customWidth="1"/>
    <col min="784" max="784" width="5.42578125" bestFit="1" customWidth="1"/>
    <col min="785" max="785" width="7.5703125" bestFit="1" customWidth="1"/>
    <col min="786" max="786" width="9.42578125" customWidth="1"/>
    <col min="787" max="787" width="9" customWidth="1"/>
    <col min="788" max="788" width="6.5703125" customWidth="1"/>
    <col min="1026" max="1026" width="6.140625" customWidth="1"/>
    <col min="1027" max="1028" width="7.5703125" bestFit="1" customWidth="1"/>
    <col min="1029" max="1029" width="6.42578125" bestFit="1" customWidth="1"/>
    <col min="1030" max="1030" width="7.5703125" customWidth="1"/>
    <col min="1031" max="1031" width="5.7109375" customWidth="1"/>
    <col min="1032" max="1032" width="7.5703125" customWidth="1"/>
    <col min="1033" max="1033" width="7.5703125" bestFit="1" customWidth="1"/>
    <col min="1034" max="1035" width="7.5703125" customWidth="1"/>
    <col min="1036" max="1036" width="8.140625" bestFit="1" customWidth="1"/>
    <col min="1037" max="1037" width="7.5703125" bestFit="1" customWidth="1"/>
    <col min="1038" max="1038" width="5.5703125" bestFit="1" customWidth="1"/>
    <col min="1039" max="1039" width="7.7109375" bestFit="1" customWidth="1"/>
    <col min="1040" max="1040" width="5.42578125" bestFit="1" customWidth="1"/>
    <col min="1041" max="1041" width="7.5703125" bestFit="1" customWidth="1"/>
    <col min="1042" max="1042" width="9.42578125" customWidth="1"/>
    <col min="1043" max="1043" width="9" customWidth="1"/>
    <col min="1044" max="1044" width="6.5703125" customWidth="1"/>
    <col min="1282" max="1282" width="6.140625" customWidth="1"/>
    <col min="1283" max="1284" width="7.5703125" bestFit="1" customWidth="1"/>
    <col min="1285" max="1285" width="6.42578125" bestFit="1" customWidth="1"/>
    <col min="1286" max="1286" width="7.5703125" customWidth="1"/>
    <col min="1287" max="1287" width="5.7109375" customWidth="1"/>
    <col min="1288" max="1288" width="7.5703125" customWidth="1"/>
    <col min="1289" max="1289" width="7.5703125" bestFit="1" customWidth="1"/>
    <col min="1290" max="1291" width="7.5703125" customWidth="1"/>
    <col min="1292" max="1292" width="8.140625" bestFit="1" customWidth="1"/>
    <col min="1293" max="1293" width="7.5703125" bestFit="1" customWidth="1"/>
    <col min="1294" max="1294" width="5.5703125" bestFit="1" customWidth="1"/>
    <col min="1295" max="1295" width="7.7109375" bestFit="1" customWidth="1"/>
    <col min="1296" max="1296" width="5.42578125" bestFit="1" customWidth="1"/>
    <col min="1297" max="1297" width="7.5703125" bestFit="1" customWidth="1"/>
    <col min="1298" max="1298" width="9.42578125" customWidth="1"/>
    <col min="1299" max="1299" width="9" customWidth="1"/>
    <col min="1300" max="1300" width="6.5703125" customWidth="1"/>
    <col min="1538" max="1538" width="6.140625" customWidth="1"/>
    <col min="1539" max="1540" width="7.5703125" bestFit="1" customWidth="1"/>
    <col min="1541" max="1541" width="6.42578125" bestFit="1" customWidth="1"/>
    <col min="1542" max="1542" width="7.5703125" customWidth="1"/>
    <col min="1543" max="1543" width="5.7109375" customWidth="1"/>
    <col min="1544" max="1544" width="7.5703125" customWidth="1"/>
    <col min="1545" max="1545" width="7.5703125" bestFit="1" customWidth="1"/>
    <col min="1546" max="1547" width="7.5703125" customWidth="1"/>
    <col min="1548" max="1548" width="8.140625" bestFit="1" customWidth="1"/>
    <col min="1549" max="1549" width="7.5703125" bestFit="1" customWidth="1"/>
    <col min="1550" max="1550" width="5.5703125" bestFit="1" customWidth="1"/>
    <col min="1551" max="1551" width="7.7109375" bestFit="1" customWidth="1"/>
    <col min="1552" max="1552" width="5.42578125" bestFit="1" customWidth="1"/>
    <col min="1553" max="1553" width="7.5703125" bestFit="1" customWidth="1"/>
    <col min="1554" max="1554" width="9.42578125" customWidth="1"/>
    <col min="1555" max="1555" width="9" customWidth="1"/>
    <col min="1556" max="1556" width="6.5703125" customWidth="1"/>
    <col min="1794" max="1794" width="6.140625" customWidth="1"/>
    <col min="1795" max="1796" width="7.5703125" bestFit="1" customWidth="1"/>
    <col min="1797" max="1797" width="6.42578125" bestFit="1" customWidth="1"/>
    <col min="1798" max="1798" width="7.5703125" customWidth="1"/>
    <col min="1799" max="1799" width="5.7109375" customWidth="1"/>
    <col min="1800" max="1800" width="7.5703125" customWidth="1"/>
    <col min="1801" max="1801" width="7.5703125" bestFit="1" customWidth="1"/>
    <col min="1802" max="1803" width="7.5703125" customWidth="1"/>
    <col min="1804" max="1804" width="8.140625" bestFit="1" customWidth="1"/>
    <col min="1805" max="1805" width="7.5703125" bestFit="1" customWidth="1"/>
    <col min="1806" max="1806" width="5.5703125" bestFit="1" customWidth="1"/>
    <col min="1807" max="1807" width="7.7109375" bestFit="1" customWidth="1"/>
    <col min="1808" max="1808" width="5.42578125" bestFit="1" customWidth="1"/>
    <col min="1809" max="1809" width="7.5703125" bestFit="1" customWidth="1"/>
    <col min="1810" max="1810" width="9.42578125" customWidth="1"/>
    <col min="1811" max="1811" width="9" customWidth="1"/>
    <col min="1812" max="1812" width="6.5703125" customWidth="1"/>
    <col min="2050" max="2050" width="6.140625" customWidth="1"/>
    <col min="2051" max="2052" width="7.5703125" bestFit="1" customWidth="1"/>
    <col min="2053" max="2053" width="6.42578125" bestFit="1" customWidth="1"/>
    <col min="2054" max="2054" width="7.5703125" customWidth="1"/>
    <col min="2055" max="2055" width="5.7109375" customWidth="1"/>
    <col min="2056" max="2056" width="7.5703125" customWidth="1"/>
    <col min="2057" max="2057" width="7.5703125" bestFit="1" customWidth="1"/>
    <col min="2058" max="2059" width="7.5703125" customWidth="1"/>
    <col min="2060" max="2060" width="8.140625" bestFit="1" customWidth="1"/>
    <col min="2061" max="2061" width="7.5703125" bestFit="1" customWidth="1"/>
    <col min="2062" max="2062" width="5.5703125" bestFit="1" customWidth="1"/>
    <col min="2063" max="2063" width="7.7109375" bestFit="1" customWidth="1"/>
    <col min="2064" max="2064" width="5.42578125" bestFit="1" customWidth="1"/>
    <col min="2065" max="2065" width="7.5703125" bestFit="1" customWidth="1"/>
    <col min="2066" max="2066" width="9.42578125" customWidth="1"/>
    <col min="2067" max="2067" width="9" customWidth="1"/>
    <col min="2068" max="2068" width="6.5703125" customWidth="1"/>
    <col min="2306" max="2306" width="6.140625" customWidth="1"/>
    <col min="2307" max="2308" width="7.5703125" bestFit="1" customWidth="1"/>
    <col min="2309" max="2309" width="6.42578125" bestFit="1" customWidth="1"/>
    <col min="2310" max="2310" width="7.5703125" customWidth="1"/>
    <col min="2311" max="2311" width="5.7109375" customWidth="1"/>
    <col min="2312" max="2312" width="7.5703125" customWidth="1"/>
    <col min="2313" max="2313" width="7.5703125" bestFit="1" customWidth="1"/>
    <col min="2314" max="2315" width="7.5703125" customWidth="1"/>
    <col min="2316" max="2316" width="8.140625" bestFit="1" customWidth="1"/>
    <col min="2317" max="2317" width="7.5703125" bestFit="1" customWidth="1"/>
    <col min="2318" max="2318" width="5.5703125" bestFit="1" customWidth="1"/>
    <col min="2319" max="2319" width="7.7109375" bestFit="1" customWidth="1"/>
    <col min="2320" max="2320" width="5.42578125" bestFit="1" customWidth="1"/>
    <col min="2321" max="2321" width="7.5703125" bestFit="1" customWidth="1"/>
    <col min="2322" max="2322" width="9.42578125" customWidth="1"/>
    <col min="2323" max="2323" width="9" customWidth="1"/>
    <col min="2324" max="2324" width="6.5703125" customWidth="1"/>
    <col min="2562" max="2562" width="6.140625" customWidth="1"/>
    <col min="2563" max="2564" width="7.5703125" bestFit="1" customWidth="1"/>
    <col min="2565" max="2565" width="6.42578125" bestFit="1" customWidth="1"/>
    <col min="2566" max="2566" width="7.5703125" customWidth="1"/>
    <col min="2567" max="2567" width="5.7109375" customWidth="1"/>
    <col min="2568" max="2568" width="7.5703125" customWidth="1"/>
    <col min="2569" max="2569" width="7.5703125" bestFit="1" customWidth="1"/>
    <col min="2570" max="2571" width="7.5703125" customWidth="1"/>
    <col min="2572" max="2572" width="8.140625" bestFit="1" customWidth="1"/>
    <col min="2573" max="2573" width="7.5703125" bestFit="1" customWidth="1"/>
    <col min="2574" max="2574" width="5.5703125" bestFit="1" customWidth="1"/>
    <col min="2575" max="2575" width="7.7109375" bestFit="1" customWidth="1"/>
    <col min="2576" max="2576" width="5.42578125" bestFit="1" customWidth="1"/>
    <col min="2577" max="2577" width="7.5703125" bestFit="1" customWidth="1"/>
    <col min="2578" max="2578" width="9.42578125" customWidth="1"/>
    <col min="2579" max="2579" width="9" customWidth="1"/>
    <col min="2580" max="2580" width="6.5703125" customWidth="1"/>
    <col min="2818" max="2818" width="6.140625" customWidth="1"/>
    <col min="2819" max="2820" width="7.5703125" bestFit="1" customWidth="1"/>
    <col min="2821" max="2821" width="6.42578125" bestFit="1" customWidth="1"/>
    <col min="2822" max="2822" width="7.5703125" customWidth="1"/>
    <col min="2823" max="2823" width="5.7109375" customWidth="1"/>
    <col min="2824" max="2824" width="7.5703125" customWidth="1"/>
    <col min="2825" max="2825" width="7.5703125" bestFit="1" customWidth="1"/>
    <col min="2826" max="2827" width="7.5703125" customWidth="1"/>
    <col min="2828" max="2828" width="8.140625" bestFit="1" customWidth="1"/>
    <col min="2829" max="2829" width="7.5703125" bestFit="1" customWidth="1"/>
    <col min="2830" max="2830" width="5.5703125" bestFit="1" customWidth="1"/>
    <col min="2831" max="2831" width="7.7109375" bestFit="1" customWidth="1"/>
    <col min="2832" max="2832" width="5.42578125" bestFit="1" customWidth="1"/>
    <col min="2833" max="2833" width="7.5703125" bestFit="1" customWidth="1"/>
    <col min="2834" max="2834" width="9.42578125" customWidth="1"/>
    <col min="2835" max="2835" width="9" customWidth="1"/>
    <col min="2836" max="2836" width="6.5703125" customWidth="1"/>
    <col min="3074" max="3074" width="6.140625" customWidth="1"/>
    <col min="3075" max="3076" width="7.5703125" bestFit="1" customWidth="1"/>
    <col min="3077" max="3077" width="6.42578125" bestFit="1" customWidth="1"/>
    <col min="3078" max="3078" width="7.5703125" customWidth="1"/>
    <col min="3079" max="3079" width="5.7109375" customWidth="1"/>
    <col min="3080" max="3080" width="7.5703125" customWidth="1"/>
    <col min="3081" max="3081" width="7.5703125" bestFit="1" customWidth="1"/>
    <col min="3082" max="3083" width="7.5703125" customWidth="1"/>
    <col min="3084" max="3084" width="8.140625" bestFit="1" customWidth="1"/>
    <col min="3085" max="3085" width="7.5703125" bestFit="1" customWidth="1"/>
    <col min="3086" max="3086" width="5.5703125" bestFit="1" customWidth="1"/>
    <col min="3087" max="3087" width="7.7109375" bestFit="1" customWidth="1"/>
    <col min="3088" max="3088" width="5.42578125" bestFit="1" customWidth="1"/>
    <col min="3089" max="3089" width="7.5703125" bestFit="1" customWidth="1"/>
    <col min="3090" max="3090" width="9.42578125" customWidth="1"/>
    <col min="3091" max="3091" width="9" customWidth="1"/>
    <col min="3092" max="3092" width="6.5703125" customWidth="1"/>
    <col min="3330" max="3330" width="6.140625" customWidth="1"/>
    <col min="3331" max="3332" width="7.5703125" bestFit="1" customWidth="1"/>
    <col min="3333" max="3333" width="6.42578125" bestFit="1" customWidth="1"/>
    <col min="3334" max="3334" width="7.5703125" customWidth="1"/>
    <col min="3335" max="3335" width="5.7109375" customWidth="1"/>
    <col min="3336" max="3336" width="7.5703125" customWidth="1"/>
    <col min="3337" max="3337" width="7.5703125" bestFit="1" customWidth="1"/>
    <col min="3338" max="3339" width="7.5703125" customWidth="1"/>
    <col min="3340" max="3340" width="8.140625" bestFit="1" customWidth="1"/>
    <col min="3341" max="3341" width="7.5703125" bestFit="1" customWidth="1"/>
    <col min="3342" max="3342" width="5.5703125" bestFit="1" customWidth="1"/>
    <col min="3343" max="3343" width="7.7109375" bestFit="1" customWidth="1"/>
    <col min="3344" max="3344" width="5.42578125" bestFit="1" customWidth="1"/>
    <col min="3345" max="3345" width="7.5703125" bestFit="1" customWidth="1"/>
    <col min="3346" max="3346" width="9.42578125" customWidth="1"/>
    <col min="3347" max="3347" width="9" customWidth="1"/>
    <col min="3348" max="3348" width="6.5703125" customWidth="1"/>
    <col min="3586" max="3586" width="6.140625" customWidth="1"/>
    <col min="3587" max="3588" width="7.5703125" bestFit="1" customWidth="1"/>
    <col min="3589" max="3589" width="6.42578125" bestFit="1" customWidth="1"/>
    <col min="3590" max="3590" width="7.5703125" customWidth="1"/>
    <col min="3591" max="3591" width="5.7109375" customWidth="1"/>
    <col min="3592" max="3592" width="7.5703125" customWidth="1"/>
    <col min="3593" max="3593" width="7.5703125" bestFit="1" customWidth="1"/>
    <col min="3594" max="3595" width="7.5703125" customWidth="1"/>
    <col min="3596" max="3596" width="8.140625" bestFit="1" customWidth="1"/>
    <col min="3597" max="3597" width="7.5703125" bestFit="1" customWidth="1"/>
    <col min="3598" max="3598" width="5.5703125" bestFit="1" customWidth="1"/>
    <col min="3599" max="3599" width="7.7109375" bestFit="1" customWidth="1"/>
    <col min="3600" max="3600" width="5.42578125" bestFit="1" customWidth="1"/>
    <col min="3601" max="3601" width="7.5703125" bestFit="1" customWidth="1"/>
    <col min="3602" max="3602" width="9.42578125" customWidth="1"/>
    <col min="3603" max="3603" width="9" customWidth="1"/>
    <col min="3604" max="3604" width="6.5703125" customWidth="1"/>
    <col min="3842" max="3842" width="6.140625" customWidth="1"/>
    <col min="3843" max="3844" width="7.5703125" bestFit="1" customWidth="1"/>
    <col min="3845" max="3845" width="6.42578125" bestFit="1" customWidth="1"/>
    <col min="3846" max="3846" width="7.5703125" customWidth="1"/>
    <col min="3847" max="3847" width="5.7109375" customWidth="1"/>
    <col min="3848" max="3848" width="7.5703125" customWidth="1"/>
    <col min="3849" max="3849" width="7.5703125" bestFit="1" customWidth="1"/>
    <col min="3850" max="3851" width="7.5703125" customWidth="1"/>
    <col min="3852" max="3852" width="8.140625" bestFit="1" customWidth="1"/>
    <col min="3853" max="3853" width="7.5703125" bestFit="1" customWidth="1"/>
    <col min="3854" max="3854" width="5.5703125" bestFit="1" customWidth="1"/>
    <col min="3855" max="3855" width="7.7109375" bestFit="1" customWidth="1"/>
    <col min="3856" max="3856" width="5.42578125" bestFit="1" customWidth="1"/>
    <col min="3857" max="3857" width="7.5703125" bestFit="1" customWidth="1"/>
    <col min="3858" max="3858" width="9.42578125" customWidth="1"/>
    <col min="3859" max="3859" width="9" customWidth="1"/>
    <col min="3860" max="3860" width="6.5703125" customWidth="1"/>
    <col min="4098" max="4098" width="6.140625" customWidth="1"/>
    <col min="4099" max="4100" width="7.5703125" bestFit="1" customWidth="1"/>
    <col min="4101" max="4101" width="6.42578125" bestFit="1" customWidth="1"/>
    <col min="4102" max="4102" width="7.5703125" customWidth="1"/>
    <col min="4103" max="4103" width="5.7109375" customWidth="1"/>
    <col min="4104" max="4104" width="7.5703125" customWidth="1"/>
    <col min="4105" max="4105" width="7.5703125" bestFit="1" customWidth="1"/>
    <col min="4106" max="4107" width="7.5703125" customWidth="1"/>
    <col min="4108" max="4108" width="8.140625" bestFit="1" customWidth="1"/>
    <col min="4109" max="4109" width="7.5703125" bestFit="1" customWidth="1"/>
    <col min="4110" max="4110" width="5.5703125" bestFit="1" customWidth="1"/>
    <col min="4111" max="4111" width="7.7109375" bestFit="1" customWidth="1"/>
    <col min="4112" max="4112" width="5.42578125" bestFit="1" customWidth="1"/>
    <col min="4113" max="4113" width="7.5703125" bestFit="1" customWidth="1"/>
    <col min="4114" max="4114" width="9.42578125" customWidth="1"/>
    <col min="4115" max="4115" width="9" customWidth="1"/>
    <col min="4116" max="4116" width="6.5703125" customWidth="1"/>
    <col min="4354" max="4354" width="6.140625" customWidth="1"/>
    <col min="4355" max="4356" width="7.5703125" bestFit="1" customWidth="1"/>
    <col min="4357" max="4357" width="6.42578125" bestFit="1" customWidth="1"/>
    <col min="4358" max="4358" width="7.5703125" customWidth="1"/>
    <col min="4359" max="4359" width="5.7109375" customWidth="1"/>
    <col min="4360" max="4360" width="7.5703125" customWidth="1"/>
    <col min="4361" max="4361" width="7.5703125" bestFit="1" customWidth="1"/>
    <col min="4362" max="4363" width="7.5703125" customWidth="1"/>
    <col min="4364" max="4364" width="8.140625" bestFit="1" customWidth="1"/>
    <col min="4365" max="4365" width="7.5703125" bestFit="1" customWidth="1"/>
    <col min="4366" max="4366" width="5.5703125" bestFit="1" customWidth="1"/>
    <col min="4367" max="4367" width="7.7109375" bestFit="1" customWidth="1"/>
    <col min="4368" max="4368" width="5.42578125" bestFit="1" customWidth="1"/>
    <col min="4369" max="4369" width="7.5703125" bestFit="1" customWidth="1"/>
    <col min="4370" max="4370" width="9.42578125" customWidth="1"/>
    <col min="4371" max="4371" width="9" customWidth="1"/>
    <col min="4372" max="4372" width="6.5703125" customWidth="1"/>
    <col min="4610" max="4610" width="6.140625" customWidth="1"/>
    <col min="4611" max="4612" width="7.5703125" bestFit="1" customWidth="1"/>
    <col min="4613" max="4613" width="6.42578125" bestFit="1" customWidth="1"/>
    <col min="4614" max="4614" width="7.5703125" customWidth="1"/>
    <col min="4615" max="4615" width="5.7109375" customWidth="1"/>
    <col min="4616" max="4616" width="7.5703125" customWidth="1"/>
    <col min="4617" max="4617" width="7.5703125" bestFit="1" customWidth="1"/>
    <col min="4618" max="4619" width="7.5703125" customWidth="1"/>
    <col min="4620" max="4620" width="8.140625" bestFit="1" customWidth="1"/>
    <col min="4621" max="4621" width="7.5703125" bestFit="1" customWidth="1"/>
    <col min="4622" max="4622" width="5.5703125" bestFit="1" customWidth="1"/>
    <col min="4623" max="4623" width="7.7109375" bestFit="1" customWidth="1"/>
    <col min="4624" max="4624" width="5.42578125" bestFit="1" customWidth="1"/>
    <col min="4625" max="4625" width="7.5703125" bestFit="1" customWidth="1"/>
    <col min="4626" max="4626" width="9.42578125" customWidth="1"/>
    <col min="4627" max="4627" width="9" customWidth="1"/>
    <col min="4628" max="4628" width="6.5703125" customWidth="1"/>
    <col min="4866" max="4866" width="6.140625" customWidth="1"/>
    <col min="4867" max="4868" width="7.5703125" bestFit="1" customWidth="1"/>
    <col min="4869" max="4869" width="6.42578125" bestFit="1" customWidth="1"/>
    <col min="4870" max="4870" width="7.5703125" customWidth="1"/>
    <col min="4871" max="4871" width="5.7109375" customWidth="1"/>
    <col min="4872" max="4872" width="7.5703125" customWidth="1"/>
    <col min="4873" max="4873" width="7.5703125" bestFit="1" customWidth="1"/>
    <col min="4874" max="4875" width="7.5703125" customWidth="1"/>
    <col min="4876" max="4876" width="8.140625" bestFit="1" customWidth="1"/>
    <col min="4877" max="4877" width="7.5703125" bestFit="1" customWidth="1"/>
    <col min="4878" max="4878" width="5.5703125" bestFit="1" customWidth="1"/>
    <col min="4879" max="4879" width="7.7109375" bestFit="1" customWidth="1"/>
    <col min="4880" max="4880" width="5.42578125" bestFit="1" customWidth="1"/>
    <col min="4881" max="4881" width="7.5703125" bestFit="1" customWidth="1"/>
    <col min="4882" max="4882" width="9.42578125" customWidth="1"/>
    <col min="4883" max="4883" width="9" customWidth="1"/>
    <col min="4884" max="4884" width="6.5703125" customWidth="1"/>
    <col min="5122" max="5122" width="6.140625" customWidth="1"/>
    <col min="5123" max="5124" width="7.5703125" bestFit="1" customWidth="1"/>
    <col min="5125" max="5125" width="6.42578125" bestFit="1" customWidth="1"/>
    <col min="5126" max="5126" width="7.5703125" customWidth="1"/>
    <col min="5127" max="5127" width="5.7109375" customWidth="1"/>
    <col min="5128" max="5128" width="7.5703125" customWidth="1"/>
    <col min="5129" max="5129" width="7.5703125" bestFit="1" customWidth="1"/>
    <col min="5130" max="5131" width="7.5703125" customWidth="1"/>
    <col min="5132" max="5132" width="8.140625" bestFit="1" customWidth="1"/>
    <col min="5133" max="5133" width="7.5703125" bestFit="1" customWidth="1"/>
    <col min="5134" max="5134" width="5.5703125" bestFit="1" customWidth="1"/>
    <col min="5135" max="5135" width="7.7109375" bestFit="1" customWidth="1"/>
    <col min="5136" max="5136" width="5.42578125" bestFit="1" customWidth="1"/>
    <col min="5137" max="5137" width="7.5703125" bestFit="1" customWidth="1"/>
    <col min="5138" max="5138" width="9.42578125" customWidth="1"/>
    <col min="5139" max="5139" width="9" customWidth="1"/>
    <col min="5140" max="5140" width="6.5703125" customWidth="1"/>
    <col min="5378" max="5378" width="6.140625" customWidth="1"/>
    <col min="5379" max="5380" width="7.5703125" bestFit="1" customWidth="1"/>
    <col min="5381" max="5381" width="6.42578125" bestFit="1" customWidth="1"/>
    <col min="5382" max="5382" width="7.5703125" customWidth="1"/>
    <col min="5383" max="5383" width="5.7109375" customWidth="1"/>
    <col min="5384" max="5384" width="7.5703125" customWidth="1"/>
    <col min="5385" max="5385" width="7.5703125" bestFit="1" customWidth="1"/>
    <col min="5386" max="5387" width="7.5703125" customWidth="1"/>
    <col min="5388" max="5388" width="8.140625" bestFit="1" customWidth="1"/>
    <col min="5389" max="5389" width="7.5703125" bestFit="1" customWidth="1"/>
    <col min="5390" max="5390" width="5.5703125" bestFit="1" customWidth="1"/>
    <col min="5391" max="5391" width="7.7109375" bestFit="1" customWidth="1"/>
    <col min="5392" max="5392" width="5.42578125" bestFit="1" customWidth="1"/>
    <col min="5393" max="5393" width="7.5703125" bestFit="1" customWidth="1"/>
    <col min="5394" max="5394" width="9.42578125" customWidth="1"/>
    <col min="5395" max="5395" width="9" customWidth="1"/>
    <col min="5396" max="5396" width="6.5703125" customWidth="1"/>
    <col min="5634" max="5634" width="6.140625" customWidth="1"/>
    <col min="5635" max="5636" width="7.5703125" bestFit="1" customWidth="1"/>
    <col min="5637" max="5637" width="6.42578125" bestFit="1" customWidth="1"/>
    <col min="5638" max="5638" width="7.5703125" customWidth="1"/>
    <col min="5639" max="5639" width="5.7109375" customWidth="1"/>
    <col min="5640" max="5640" width="7.5703125" customWidth="1"/>
    <col min="5641" max="5641" width="7.5703125" bestFit="1" customWidth="1"/>
    <col min="5642" max="5643" width="7.5703125" customWidth="1"/>
    <col min="5644" max="5644" width="8.140625" bestFit="1" customWidth="1"/>
    <col min="5645" max="5645" width="7.5703125" bestFit="1" customWidth="1"/>
    <col min="5646" max="5646" width="5.5703125" bestFit="1" customWidth="1"/>
    <col min="5647" max="5647" width="7.7109375" bestFit="1" customWidth="1"/>
    <col min="5648" max="5648" width="5.42578125" bestFit="1" customWidth="1"/>
    <col min="5649" max="5649" width="7.5703125" bestFit="1" customWidth="1"/>
    <col min="5650" max="5650" width="9.42578125" customWidth="1"/>
    <col min="5651" max="5651" width="9" customWidth="1"/>
    <col min="5652" max="5652" width="6.5703125" customWidth="1"/>
    <col min="5890" max="5890" width="6.140625" customWidth="1"/>
    <col min="5891" max="5892" width="7.5703125" bestFit="1" customWidth="1"/>
    <col min="5893" max="5893" width="6.42578125" bestFit="1" customWidth="1"/>
    <col min="5894" max="5894" width="7.5703125" customWidth="1"/>
    <col min="5895" max="5895" width="5.7109375" customWidth="1"/>
    <col min="5896" max="5896" width="7.5703125" customWidth="1"/>
    <col min="5897" max="5897" width="7.5703125" bestFit="1" customWidth="1"/>
    <col min="5898" max="5899" width="7.5703125" customWidth="1"/>
    <col min="5900" max="5900" width="8.140625" bestFit="1" customWidth="1"/>
    <col min="5901" max="5901" width="7.5703125" bestFit="1" customWidth="1"/>
    <col min="5902" max="5902" width="5.5703125" bestFit="1" customWidth="1"/>
    <col min="5903" max="5903" width="7.7109375" bestFit="1" customWidth="1"/>
    <col min="5904" max="5904" width="5.42578125" bestFit="1" customWidth="1"/>
    <col min="5905" max="5905" width="7.5703125" bestFit="1" customWidth="1"/>
    <col min="5906" max="5906" width="9.42578125" customWidth="1"/>
    <col min="5907" max="5907" width="9" customWidth="1"/>
    <col min="5908" max="5908" width="6.5703125" customWidth="1"/>
    <col min="6146" max="6146" width="6.140625" customWidth="1"/>
    <col min="6147" max="6148" width="7.5703125" bestFit="1" customWidth="1"/>
    <col min="6149" max="6149" width="6.42578125" bestFit="1" customWidth="1"/>
    <col min="6150" max="6150" width="7.5703125" customWidth="1"/>
    <col min="6151" max="6151" width="5.7109375" customWidth="1"/>
    <col min="6152" max="6152" width="7.5703125" customWidth="1"/>
    <col min="6153" max="6153" width="7.5703125" bestFit="1" customWidth="1"/>
    <col min="6154" max="6155" width="7.5703125" customWidth="1"/>
    <col min="6156" max="6156" width="8.140625" bestFit="1" customWidth="1"/>
    <col min="6157" max="6157" width="7.5703125" bestFit="1" customWidth="1"/>
    <col min="6158" max="6158" width="5.5703125" bestFit="1" customWidth="1"/>
    <col min="6159" max="6159" width="7.7109375" bestFit="1" customWidth="1"/>
    <col min="6160" max="6160" width="5.42578125" bestFit="1" customWidth="1"/>
    <col min="6161" max="6161" width="7.5703125" bestFit="1" customWidth="1"/>
    <col min="6162" max="6162" width="9.42578125" customWidth="1"/>
    <col min="6163" max="6163" width="9" customWidth="1"/>
    <col min="6164" max="6164" width="6.5703125" customWidth="1"/>
    <col min="6402" max="6402" width="6.140625" customWidth="1"/>
    <col min="6403" max="6404" width="7.5703125" bestFit="1" customWidth="1"/>
    <col min="6405" max="6405" width="6.42578125" bestFit="1" customWidth="1"/>
    <col min="6406" max="6406" width="7.5703125" customWidth="1"/>
    <col min="6407" max="6407" width="5.7109375" customWidth="1"/>
    <col min="6408" max="6408" width="7.5703125" customWidth="1"/>
    <col min="6409" max="6409" width="7.5703125" bestFit="1" customWidth="1"/>
    <col min="6410" max="6411" width="7.5703125" customWidth="1"/>
    <col min="6412" max="6412" width="8.140625" bestFit="1" customWidth="1"/>
    <col min="6413" max="6413" width="7.5703125" bestFit="1" customWidth="1"/>
    <col min="6414" max="6414" width="5.5703125" bestFit="1" customWidth="1"/>
    <col min="6415" max="6415" width="7.7109375" bestFit="1" customWidth="1"/>
    <col min="6416" max="6416" width="5.42578125" bestFit="1" customWidth="1"/>
    <col min="6417" max="6417" width="7.5703125" bestFit="1" customWidth="1"/>
    <col min="6418" max="6418" width="9.42578125" customWidth="1"/>
    <col min="6419" max="6419" width="9" customWidth="1"/>
    <col min="6420" max="6420" width="6.5703125" customWidth="1"/>
    <col min="6658" max="6658" width="6.140625" customWidth="1"/>
    <col min="6659" max="6660" width="7.5703125" bestFit="1" customWidth="1"/>
    <col min="6661" max="6661" width="6.42578125" bestFit="1" customWidth="1"/>
    <col min="6662" max="6662" width="7.5703125" customWidth="1"/>
    <col min="6663" max="6663" width="5.7109375" customWidth="1"/>
    <col min="6664" max="6664" width="7.5703125" customWidth="1"/>
    <col min="6665" max="6665" width="7.5703125" bestFit="1" customWidth="1"/>
    <col min="6666" max="6667" width="7.5703125" customWidth="1"/>
    <col min="6668" max="6668" width="8.140625" bestFit="1" customWidth="1"/>
    <col min="6669" max="6669" width="7.5703125" bestFit="1" customWidth="1"/>
    <col min="6670" max="6670" width="5.5703125" bestFit="1" customWidth="1"/>
    <col min="6671" max="6671" width="7.7109375" bestFit="1" customWidth="1"/>
    <col min="6672" max="6672" width="5.42578125" bestFit="1" customWidth="1"/>
    <col min="6673" max="6673" width="7.5703125" bestFit="1" customWidth="1"/>
    <col min="6674" max="6674" width="9.42578125" customWidth="1"/>
    <col min="6675" max="6675" width="9" customWidth="1"/>
    <col min="6676" max="6676" width="6.5703125" customWidth="1"/>
    <col min="6914" max="6914" width="6.140625" customWidth="1"/>
    <col min="6915" max="6916" width="7.5703125" bestFit="1" customWidth="1"/>
    <col min="6917" max="6917" width="6.42578125" bestFit="1" customWidth="1"/>
    <col min="6918" max="6918" width="7.5703125" customWidth="1"/>
    <col min="6919" max="6919" width="5.7109375" customWidth="1"/>
    <col min="6920" max="6920" width="7.5703125" customWidth="1"/>
    <col min="6921" max="6921" width="7.5703125" bestFit="1" customWidth="1"/>
    <col min="6922" max="6923" width="7.5703125" customWidth="1"/>
    <col min="6924" max="6924" width="8.140625" bestFit="1" customWidth="1"/>
    <col min="6925" max="6925" width="7.5703125" bestFit="1" customWidth="1"/>
    <col min="6926" max="6926" width="5.5703125" bestFit="1" customWidth="1"/>
    <col min="6927" max="6927" width="7.7109375" bestFit="1" customWidth="1"/>
    <col min="6928" max="6928" width="5.42578125" bestFit="1" customWidth="1"/>
    <col min="6929" max="6929" width="7.5703125" bestFit="1" customWidth="1"/>
    <col min="6930" max="6930" width="9.42578125" customWidth="1"/>
    <col min="6931" max="6931" width="9" customWidth="1"/>
    <col min="6932" max="6932" width="6.5703125" customWidth="1"/>
    <col min="7170" max="7170" width="6.140625" customWidth="1"/>
    <col min="7171" max="7172" width="7.5703125" bestFit="1" customWidth="1"/>
    <col min="7173" max="7173" width="6.42578125" bestFit="1" customWidth="1"/>
    <col min="7174" max="7174" width="7.5703125" customWidth="1"/>
    <col min="7175" max="7175" width="5.7109375" customWidth="1"/>
    <col min="7176" max="7176" width="7.5703125" customWidth="1"/>
    <col min="7177" max="7177" width="7.5703125" bestFit="1" customWidth="1"/>
    <col min="7178" max="7179" width="7.5703125" customWidth="1"/>
    <col min="7180" max="7180" width="8.140625" bestFit="1" customWidth="1"/>
    <col min="7181" max="7181" width="7.5703125" bestFit="1" customWidth="1"/>
    <col min="7182" max="7182" width="5.5703125" bestFit="1" customWidth="1"/>
    <col min="7183" max="7183" width="7.7109375" bestFit="1" customWidth="1"/>
    <col min="7184" max="7184" width="5.42578125" bestFit="1" customWidth="1"/>
    <col min="7185" max="7185" width="7.5703125" bestFit="1" customWidth="1"/>
    <col min="7186" max="7186" width="9.42578125" customWidth="1"/>
    <col min="7187" max="7187" width="9" customWidth="1"/>
    <col min="7188" max="7188" width="6.5703125" customWidth="1"/>
    <col min="7426" max="7426" width="6.140625" customWidth="1"/>
    <col min="7427" max="7428" width="7.5703125" bestFit="1" customWidth="1"/>
    <col min="7429" max="7429" width="6.42578125" bestFit="1" customWidth="1"/>
    <col min="7430" max="7430" width="7.5703125" customWidth="1"/>
    <col min="7431" max="7431" width="5.7109375" customWidth="1"/>
    <col min="7432" max="7432" width="7.5703125" customWidth="1"/>
    <col min="7433" max="7433" width="7.5703125" bestFit="1" customWidth="1"/>
    <col min="7434" max="7435" width="7.5703125" customWidth="1"/>
    <col min="7436" max="7436" width="8.140625" bestFit="1" customWidth="1"/>
    <col min="7437" max="7437" width="7.5703125" bestFit="1" customWidth="1"/>
    <col min="7438" max="7438" width="5.5703125" bestFit="1" customWidth="1"/>
    <col min="7439" max="7439" width="7.7109375" bestFit="1" customWidth="1"/>
    <col min="7440" max="7440" width="5.42578125" bestFit="1" customWidth="1"/>
    <col min="7441" max="7441" width="7.5703125" bestFit="1" customWidth="1"/>
    <col min="7442" max="7442" width="9.42578125" customWidth="1"/>
    <col min="7443" max="7443" width="9" customWidth="1"/>
    <col min="7444" max="7444" width="6.5703125" customWidth="1"/>
    <col min="7682" max="7682" width="6.140625" customWidth="1"/>
    <col min="7683" max="7684" width="7.5703125" bestFit="1" customWidth="1"/>
    <col min="7685" max="7685" width="6.42578125" bestFit="1" customWidth="1"/>
    <col min="7686" max="7686" width="7.5703125" customWidth="1"/>
    <col min="7687" max="7687" width="5.7109375" customWidth="1"/>
    <col min="7688" max="7688" width="7.5703125" customWidth="1"/>
    <col min="7689" max="7689" width="7.5703125" bestFit="1" customWidth="1"/>
    <col min="7690" max="7691" width="7.5703125" customWidth="1"/>
    <col min="7692" max="7692" width="8.140625" bestFit="1" customWidth="1"/>
    <col min="7693" max="7693" width="7.5703125" bestFit="1" customWidth="1"/>
    <col min="7694" max="7694" width="5.5703125" bestFit="1" customWidth="1"/>
    <col min="7695" max="7695" width="7.7109375" bestFit="1" customWidth="1"/>
    <col min="7696" max="7696" width="5.42578125" bestFit="1" customWidth="1"/>
    <col min="7697" max="7697" width="7.5703125" bestFit="1" customWidth="1"/>
    <col min="7698" max="7698" width="9.42578125" customWidth="1"/>
    <col min="7699" max="7699" width="9" customWidth="1"/>
    <col min="7700" max="7700" width="6.5703125" customWidth="1"/>
    <col min="7938" max="7938" width="6.140625" customWidth="1"/>
    <col min="7939" max="7940" width="7.5703125" bestFit="1" customWidth="1"/>
    <col min="7941" max="7941" width="6.42578125" bestFit="1" customWidth="1"/>
    <col min="7942" max="7942" width="7.5703125" customWidth="1"/>
    <col min="7943" max="7943" width="5.7109375" customWidth="1"/>
    <col min="7944" max="7944" width="7.5703125" customWidth="1"/>
    <col min="7945" max="7945" width="7.5703125" bestFit="1" customWidth="1"/>
    <col min="7946" max="7947" width="7.5703125" customWidth="1"/>
    <col min="7948" max="7948" width="8.140625" bestFit="1" customWidth="1"/>
    <col min="7949" max="7949" width="7.5703125" bestFit="1" customWidth="1"/>
    <col min="7950" max="7950" width="5.5703125" bestFit="1" customWidth="1"/>
    <col min="7951" max="7951" width="7.7109375" bestFit="1" customWidth="1"/>
    <col min="7952" max="7952" width="5.42578125" bestFit="1" customWidth="1"/>
    <col min="7953" max="7953" width="7.5703125" bestFit="1" customWidth="1"/>
    <col min="7954" max="7954" width="9.42578125" customWidth="1"/>
    <col min="7955" max="7955" width="9" customWidth="1"/>
    <col min="7956" max="7956" width="6.5703125" customWidth="1"/>
    <col min="8194" max="8194" width="6.140625" customWidth="1"/>
    <col min="8195" max="8196" width="7.5703125" bestFit="1" customWidth="1"/>
    <col min="8197" max="8197" width="6.42578125" bestFit="1" customWidth="1"/>
    <col min="8198" max="8198" width="7.5703125" customWidth="1"/>
    <col min="8199" max="8199" width="5.7109375" customWidth="1"/>
    <col min="8200" max="8200" width="7.5703125" customWidth="1"/>
    <col min="8201" max="8201" width="7.5703125" bestFit="1" customWidth="1"/>
    <col min="8202" max="8203" width="7.5703125" customWidth="1"/>
    <col min="8204" max="8204" width="8.140625" bestFit="1" customWidth="1"/>
    <col min="8205" max="8205" width="7.5703125" bestFit="1" customWidth="1"/>
    <col min="8206" max="8206" width="5.5703125" bestFit="1" customWidth="1"/>
    <col min="8207" max="8207" width="7.7109375" bestFit="1" customWidth="1"/>
    <col min="8208" max="8208" width="5.42578125" bestFit="1" customWidth="1"/>
    <col min="8209" max="8209" width="7.5703125" bestFit="1" customWidth="1"/>
    <col min="8210" max="8210" width="9.42578125" customWidth="1"/>
    <col min="8211" max="8211" width="9" customWidth="1"/>
    <col min="8212" max="8212" width="6.5703125" customWidth="1"/>
    <col min="8450" max="8450" width="6.140625" customWidth="1"/>
    <col min="8451" max="8452" width="7.5703125" bestFit="1" customWidth="1"/>
    <col min="8453" max="8453" width="6.42578125" bestFit="1" customWidth="1"/>
    <col min="8454" max="8454" width="7.5703125" customWidth="1"/>
    <col min="8455" max="8455" width="5.7109375" customWidth="1"/>
    <col min="8456" max="8456" width="7.5703125" customWidth="1"/>
    <col min="8457" max="8457" width="7.5703125" bestFit="1" customWidth="1"/>
    <col min="8458" max="8459" width="7.5703125" customWidth="1"/>
    <col min="8460" max="8460" width="8.140625" bestFit="1" customWidth="1"/>
    <col min="8461" max="8461" width="7.5703125" bestFit="1" customWidth="1"/>
    <col min="8462" max="8462" width="5.5703125" bestFit="1" customWidth="1"/>
    <col min="8463" max="8463" width="7.7109375" bestFit="1" customWidth="1"/>
    <col min="8464" max="8464" width="5.42578125" bestFit="1" customWidth="1"/>
    <col min="8465" max="8465" width="7.5703125" bestFit="1" customWidth="1"/>
    <col min="8466" max="8466" width="9.42578125" customWidth="1"/>
    <col min="8467" max="8467" width="9" customWidth="1"/>
    <col min="8468" max="8468" width="6.5703125" customWidth="1"/>
    <col min="8706" max="8706" width="6.140625" customWidth="1"/>
    <col min="8707" max="8708" width="7.5703125" bestFit="1" customWidth="1"/>
    <col min="8709" max="8709" width="6.42578125" bestFit="1" customWidth="1"/>
    <col min="8710" max="8710" width="7.5703125" customWidth="1"/>
    <col min="8711" max="8711" width="5.7109375" customWidth="1"/>
    <col min="8712" max="8712" width="7.5703125" customWidth="1"/>
    <col min="8713" max="8713" width="7.5703125" bestFit="1" customWidth="1"/>
    <col min="8714" max="8715" width="7.5703125" customWidth="1"/>
    <col min="8716" max="8716" width="8.140625" bestFit="1" customWidth="1"/>
    <col min="8717" max="8717" width="7.5703125" bestFit="1" customWidth="1"/>
    <col min="8718" max="8718" width="5.5703125" bestFit="1" customWidth="1"/>
    <col min="8719" max="8719" width="7.7109375" bestFit="1" customWidth="1"/>
    <col min="8720" max="8720" width="5.42578125" bestFit="1" customWidth="1"/>
    <col min="8721" max="8721" width="7.5703125" bestFit="1" customWidth="1"/>
    <col min="8722" max="8722" width="9.42578125" customWidth="1"/>
    <col min="8723" max="8723" width="9" customWidth="1"/>
    <col min="8724" max="8724" width="6.5703125" customWidth="1"/>
    <col min="8962" max="8962" width="6.140625" customWidth="1"/>
    <col min="8963" max="8964" width="7.5703125" bestFit="1" customWidth="1"/>
    <col min="8965" max="8965" width="6.42578125" bestFit="1" customWidth="1"/>
    <col min="8966" max="8966" width="7.5703125" customWidth="1"/>
    <col min="8967" max="8967" width="5.7109375" customWidth="1"/>
    <col min="8968" max="8968" width="7.5703125" customWidth="1"/>
    <col min="8969" max="8969" width="7.5703125" bestFit="1" customWidth="1"/>
    <col min="8970" max="8971" width="7.5703125" customWidth="1"/>
    <col min="8972" max="8972" width="8.140625" bestFit="1" customWidth="1"/>
    <col min="8973" max="8973" width="7.5703125" bestFit="1" customWidth="1"/>
    <col min="8974" max="8974" width="5.5703125" bestFit="1" customWidth="1"/>
    <col min="8975" max="8975" width="7.7109375" bestFit="1" customWidth="1"/>
    <col min="8976" max="8976" width="5.42578125" bestFit="1" customWidth="1"/>
    <col min="8977" max="8977" width="7.5703125" bestFit="1" customWidth="1"/>
    <col min="8978" max="8978" width="9.42578125" customWidth="1"/>
    <col min="8979" max="8979" width="9" customWidth="1"/>
    <col min="8980" max="8980" width="6.5703125" customWidth="1"/>
    <col min="9218" max="9218" width="6.140625" customWidth="1"/>
    <col min="9219" max="9220" width="7.5703125" bestFit="1" customWidth="1"/>
    <col min="9221" max="9221" width="6.42578125" bestFit="1" customWidth="1"/>
    <col min="9222" max="9222" width="7.5703125" customWidth="1"/>
    <col min="9223" max="9223" width="5.7109375" customWidth="1"/>
    <col min="9224" max="9224" width="7.5703125" customWidth="1"/>
    <col min="9225" max="9225" width="7.5703125" bestFit="1" customWidth="1"/>
    <col min="9226" max="9227" width="7.5703125" customWidth="1"/>
    <col min="9228" max="9228" width="8.140625" bestFit="1" customWidth="1"/>
    <col min="9229" max="9229" width="7.5703125" bestFit="1" customWidth="1"/>
    <col min="9230" max="9230" width="5.5703125" bestFit="1" customWidth="1"/>
    <col min="9231" max="9231" width="7.7109375" bestFit="1" customWidth="1"/>
    <col min="9232" max="9232" width="5.42578125" bestFit="1" customWidth="1"/>
    <col min="9233" max="9233" width="7.5703125" bestFit="1" customWidth="1"/>
    <col min="9234" max="9234" width="9.42578125" customWidth="1"/>
    <col min="9235" max="9235" width="9" customWidth="1"/>
    <col min="9236" max="9236" width="6.5703125" customWidth="1"/>
    <col min="9474" max="9474" width="6.140625" customWidth="1"/>
    <col min="9475" max="9476" width="7.5703125" bestFit="1" customWidth="1"/>
    <col min="9477" max="9477" width="6.42578125" bestFit="1" customWidth="1"/>
    <col min="9478" max="9478" width="7.5703125" customWidth="1"/>
    <col min="9479" max="9479" width="5.7109375" customWidth="1"/>
    <col min="9480" max="9480" width="7.5703125" customWidth="1"/>
    <col min="9481" max="9481" width="7.5703125" bestFit="1" customWidth="1"/>
    <col min="9482" max="9483" width="7.5703125" customWidth="1"/>
    <col min="9484" max="9484" width="8.140625" bestFit="1" customWidth="1"/>
    <col min="9485" max="9485" width="7.5703125" bestFit="1" customWidth="1"/>
    <col min="9486" max="9486" width="5.5703125" bestFit="1" customWidth="1"/>
    <col min="9487" max="9487" width="7.7109375" bestFit="1" customWidth="1"/>
    <col min="9488" max="9488" width="5.42578125" bestFit="1" customWidth="1"/>
    <col min="9489" max="9489" width="7.5703125" bestFit="1" customWidth="1"/>
    <col min="9490" max="9490" width="9.42578125" customWidth="1"/>
    <col min="9491" max="9491" width="9" customWidth="1"/>
    <col min="9492" max="9492" width="6.5703125" customWidth="1"/>
    <col min="9730" max="9730" width="6.140625" customWidth="1"/>
    <col min="9731" max="9732" width="7.5703125" bestFit="1" customWidth="1"/>
    <col min="9733" max="9733" width="6.42578125" bestFit="1" customWidth="1"/>
    <col min="9734" max="9734" width="7.5703125" customWidth="1"/>
    <col min="9735" max="9735" width="5.7109375" customWidth="1"/>
    <col min="9736" max="9736" width="7.5703125" customWidth="1"/>
    <col min="9737" max="9737" width="7.5703125" bestFit="1" customWidth="1"/>
    <col min="9738" max="9739" width="7.5703125" customWidth="1"/>
    <col min="9740" max="9740" width="8.140625" bestFit="1" customWidth="1"/>
    <col min="9741" max="9741" width="7.5703125" bestFit="1" customWidth="1"/>
    <col min="9742" max="9742" width="5.5703125" bestFit="1" customWidth="1"/>
    <col min="9743" max="9743" width="7.7109375" bestFit="1" customWidth="1"/>
    <col min="9744" max="9744" width="5.42578125" bestFit="1" customWidth="1"/>
    <col min="9745" max="9745" width="7.5703125" bestFit="1" customWidth="1"/>
    <col min="9746" max="9746" width="9.42578125" customWidth="1"/>
    <col min="9747" max="9747" width="9" customWidth="1"/>
    <col min="9748" max="9748" width="6.5703125" customWidth="1"/>
    <col min="9986" max="9986" width="6.140625" customWidth="1"/>
    <col min="9987" max="9988" width="7.5703125" bestFit="1" customWidth="1"/>
    <col min="9989" max="9989" width="6.42578125" bestFit="1" customWidth="1"/>
    <col min="9990" max="9990" width="7.5703125" customWidth="1"/>
    <col min="9991" max="9991" width="5.7109375" customWidth="1"/>
    <col min="9992" max="9992" width="7.5703125" customWidth="1"/>
    <col min="9993" max="9993" width="7.5703125" bestFit="1" customWidth="1"/>
    <col min="9994" max="9995" width="7.5703125" customWidth="1"/>
    <col min="9996" max="9996" width="8.140625" bestFit="1" customWidth="1"/>
    <col min="9997" max="9997" width="7.5703125" bestFit="1" customWidth="1"/>
    <col min="9998" max="9998" width="5.5703125" bestFit="1" customWidth="1"/>
    <col min="9999" max="9999" width="7.7109375" bestFit="1" customWidth="1"/>
    <col min="10000" max="10000" width="5.42578125" bestFit="1" customWidth="1"/>
    <col min="10001" max="10001" width="7.5703125" bestFit="1" customWidth="1"/>
    <col min="10002" max="10002" width="9.42578125" customWidth="1"/>
    <col min="10003" max="10003" width="9" customWidth="1"/>
    <col min="10004" max="10004" width="6.5703125" customWidth="1"/>
    <col min="10242" max="10242" width="6.140625" customWidth="1"/>
    <col min="10243" max="10244" width="7.5703125" bestFit="1" customWidth="1"/>
    <col min="10245" max="10245" width="6.42578125" bestFit="1" customWidth="1"/>
    <col min="10246" max="10246" width="7.5703125" customWidth="1"/>
    <col min="10247" max="10247" width="5.7109375" customWidth="1"/>
    <col min="10248" max="10248" width="7.5703125" customWidth="1"/>
    <col min="10249" max="10249" width="7.5703125" bestFit="1" customWidth="1"/>
    <col min="10250" max="10251" width="7.5703125" customWidth="1"/>
    <col min="10252" max="10252" width="8.140625" bestFit="1" customWidth="1"/>
    <col min="10253" max="10253" width="7.5703125" bestFit="1" customWidth="1"/>
    <col min="10254" max="10254" width="5.5703125" bestFit="1" customWidth="1"/>
    <col min="10255" max="10255" width="7.7109375" bestFit="1" customWidth="1"/>
    <col min="10256" max="10256" width="5.42578125" bestFit="1" customWidth="1"/>
    <col min="10257" max="10257" width="7.5703125" bestFit="1" customWidth="1"/>
    <col min="10258" max="10258" width="9.42578125" customWidth="1"/>
    <col min="10259" max="10259" width="9" customWidth="1"/>
    <col min="10260" max="10260" width="6.5703125" customWidth="1"/>
    <col min="10498" max="10498" width="6.140625" customWidth="1"/>
    <col min="10499" max="10500" width="7.5703125" bestFit="1" customWidth="1"/>
    <col min="10501" max="10501" width="6.42578125" bestFit="1" customWidth="1"/>
    <col min="10502" max="10502" width="7.5703125" customWidth="1"/>
    <col min="10503" max="10503" width="5.7109375" customWidth="1"/>
    <col min="10504" max="10504" width="7.5703125" customWidth="1"/>
    <col min="10505" max="10505" width="7.5703125" bestFit="1" customWidth="1"/>
    <col min="10506" max="10507" width="7.5703125" customWidth="1"/>
    <col min="10508" max="10508" width="8.140625" bestFit="1" customWidth="1"/>
    <col min="10509" max="10509" width="7.5703125" bestFit="1" customWidth="1"/>
    <col min="10510" max="10510" width="5.5703125" bestFit="1" customWidth="1"/>
    <col min="10511" max="10511" width="7.7109375" bestFit="1" customWidth="1"/>
    <col min="10512" max="10512" width="5.42578125" bestFit="1" customWidth="1"/>
    <col min="10513" max="10513" width="7.5703125" bestFit="1" customWidth="1"/>
    <col min="10514" max="10514" width="9.42578125" customWidth="1"/>
    <col min="10515" max="10515" width="9" customWidth="1"/>
    <col min="10516" max="10516" width="6.5703125" customWidth="1"/>
    <col min="10754" max="10754" width="6.140625" customWidth="1"/>
    <col min="10755" max="10756" width="7.5703125" bestFit="1" customWidth="1"/>
    <col min="10757" max="10757" width="6.42578125" bestFit="1" customWidth="1"/>
    <col min="10758" max="10758" width="7.5703125" customWidth="1"/>
    <col min="10759" max="10759" width="5.7109375" customWidth="1"/>
    <col min="10760" max="10760" width="7.5703125" customWidth="1"/>
    <col min="10761" max="10761" width="7.5703125" bestFit="1" customWidth="1"/>
    <col min="10762" max="10763" width="7.5703125" customWidth="1"/>
    <col min="10764" max="10764" width="8.140625" bestFit="1" customWidth="1"/>
    <col min="10765" max="10765" width="7.5703125" bestFit="1" customWidth="1"/>
    <col min="10766" max="10766" width="5.5703125" bestFit="1" customWidth="1"/>
    <col min="10767" max="10767" width="7.7109375" bestFit="1" customWidth="1"/>
    <col min="10768" max="10768" width="5.42578125" bestFit="1" customWidth="1"/>
    <col min="10769" max="10769" width="7.5703125" bestFit="1" customWidth="1"/>
    <col min="10770" max="10770" width="9.42578125" customWidth="1"/>
    <col min="10771" max="10771" width="9" customWidth="1"/>
    <col min="10772" max="10772" width="6.5703125" customWidth="1"/>
    <col min="11010" max="11010" width="6.140625" customWidth="1"/>
    <col min="11011" max="11012" width="7.5703125" bestFit="1" customWidth="1"/>
    <col min="11013" max="11013" width="6.42578125" bestFit="1" customWidth="1"/>
    <col min="11014" max="11014" width="7.5703125" customWidth="1"/>
    <col min="11015" max="11015" width="5.7109375" customWidth="1"/>
    <col min="11016" max="11016" width="7.5703125" customWidth="1"/>
    <col min="11017" max="11017" width="7.5703125" bestFit="1" customWidth="1"/>
    <col min="11018" max="11019" width="7.5703125" customWidth="1"/>
    <col min="11020" max="11020" width="8.140625" bestFit="1" customWidth="1"/>
    <col min="11021" max="11021" width="7.5703125" bestFit="1" customWidth="1"/>
    <col min="11022" max="11022" width="5.5703125" bestFit="1" customWidth="1"/>
    <col min="11023" max="11023" width="7.7109375" bestFit="1" customWidth="1"/>
    <col min="11024" max="11024" width="5.42578125" bestFit="1" customWidth="1"/>
    <col min="11025" max="11025" width="7.5703125" bestFit="1" customWidth="1"/>
    <col min="11026" max="11026" width="9.42578125" customWidth="1"/>
    <col min="11027" max="11027" width="9" customWidth="1"/>
    <col min="11028" max="11028" width="6.5703125" customWidth="1"/>
    <col min="11266" max="11266" width="6.140625" customWidth="1"/>
    <col min="11267" max="11268" width="7.5703125" bestFit="1" customWidth="1"/>
    <col min="11269" max="11269" width="6.42578125" bestFit="1" customWidth="1"/>
    <col min="11270" max="11270" width="7.5703125" customWidth="1"/>
    <col min="11271" max="11271" width="5.7109375" customWidth="1"/>
    <col min="11272" max="11272" width="7.5703125" customWidth="1"/>
    <col min="11273" max="11273" width="7.5703125" bestFit="1" customWidth="1"/>
    <col min="11274" max="11275" width="7.5703125" customWidth="1"/>
    <col min="11276" max="11276" width="8.140625" bestFit="1" customWidth="1"/>
    <col min="11277" max="11277" width="7.5703125" bestFit="1" customWidth="1"/>
    <col min="11278" max="11278" width="5.5703125" bestFit="1" customWidth="1"/>
    <col min="11279" max="11279" width="7.7109375" bestFit="1" customWidth="1"/>
    <col min="11280" max="11280" width="5.42578125" bestFit="1" customWidth="1"/>
    <col min="11281" max="11281" width="7.5703125" bestFit="1" customWidth="1"/>
    <col min="11282" max="11282" width="9.42578125" customWidth="1"/>
    <col min="11283" max="11283" width="9" customWidth="1"/>
    <col min="11284" max="11284" width="6.5703125" customWidth="1"/>
    <col min="11522" max="11522" width="6.140625" customWidth="1"/>
    <col min="11523" max="11524" width="7.5703125" bestFit="1" customWidth="1"/>
    <col min="11525" max="11525" width="6.42578125" bestFit="1" customWidth="1"/>
    <col min="11526" max="11526" width="7.5703125" customWidth="1"/>
    <col min="11527" max="11527" width="5.7109375" customWidth="1"/>
    <col min="11528" max="11528" width="7.5703125" customWidth="1"/>
    <col min="11529" max="11529" width="7.5703125" bestFit="1" customWidth="1"/>
    <col min="11530" max="11531" width="7.5703125" customWidth="1"/>
    <col min="11532" max="11532" width="8.140625" bestFit="1" customWidth="1"/>
    <col min="11533" max="11533" width="7.5703125" bestFit="1" customWidth="1"/>
    <col min="11534" max="11534" width="5.5703125" bestFit="1" customWidth="1"/>
    <col min="11535" max="11535" width="7.7109375" bestFit="1" customWidth="1"/>
    <col min="11536" max="11536" width="5.42578125" bestFit="1" customWidth="1"/>
    <col min="11537" max="11537" width="7.5703125" bestFit="1" customWidth="1"/>
    <col min="11538" max="11538" width="9.42578125" customWidth="1"/>
    <col min="11539" max="11539" width="9" customWidth="1"/>
    <col min="11540" max="11540" width="6.5703125" customWidth="1"/>
    <col min="11778" max="11778" width="6.140625" customWidth="1"/>
    <col min="11779" max="11780" width="7.5703125" bestFit="1" customWidth="1"/>
    <col min="11781" max="11781" width="6.42578125" bestFit="1" customWidth="1"/>
    <col min="11782" max="11782" width="7.5703125" customWidth="1"/>
    <col min="11783" max="11783" width="5.7109375" customWidth="1"/>
    <col min="11784" max="11784" width="7.5703125" customWidth="1"/>
    <col min="11785" max="11785" width="7.5703125" bestFit="1" customWidth="1"/>
    <col min="11786" max="11787" width="7.5703125" customWidth="1"/>
    <col min="11788" max="11788" width="8.140625" bestFit="1" customWidth="1"/>
    <col min="11789" max="11789" width="7.5703125" bestFit="1" customWidth="1"/>
    <col min="11790" max="11790" width="5.5703125" bestFit="1" customWidth="1"/>
    <col min="11791" max="11791" width="7.7109375" bestFit="1" customWidth="1"/>
    <col min="11792" max="11792" width="5.42578125" bestFit="1" customWidth="1"/>
    <col min="11793" max="11793" width="7.5703125" bestFit="1" customWidth="1"/>
    <col min="11794" max="11794" width="9.42578125" customWidth="1"/>
    <col min="11795" max="11795" width="9" customWidth="1"/>
    <col min="11796" max="11796" width="6.5703125" customWidth="1"/>
    <col min="12034" max="12034" width="6.140625" customWidth="1"/>
    <col min="12035" max="12036" width="7.5703125" bestFit="1" customWidth="1"/>
    <col min="12037" max="12037" width="6.42578125" bestFit="1" customWidth="1"/>
    <col min="12038" max="12038" width="7.5703125" customWidth="1"/>
    <col min="12039" max="12039" width="5.7109375" customWidth="1"/>
    <col min="12040" max="12040" width="7.5703125" customWidth="1"/>
    <col min="12041" max="12041" width="7.5703125" bestFit="1" customWidth="1"/>
    <col min="12042" max="12043" width="7.5703125" customWidth="1"/>
    <col min="12044" max="12044" width="8.140625" bestFit="1" customWidth="1"/>
    <col min="12045" max="12045" width="7.5703125" bestFit="1" customWidth="1"/>
    <col min="12046" max="12046" width="5.5703125" bestFit="1" customWidth="1"/>
    <col min="12047" max="12047" width="7.7109375" bestFit="1" customWidth="1"/>
    <col min="12048" max="12048" width="5.42578125" bestFit="1" customWidth="1"/>
    <col min="12049" max="12049" width="7.5703125" bestFit="1" customWidth="1"/>
    <col min="12050" max="12050" width="9.42578125" customWidth="1"/>
    <col min="12051" max="12051" width="9" customWidth="1"/>
    <col min="12052" max="12052" width="6.5703125" customWidth="1"/>
    <col min="12290" max="12290" width="6.140625" customWidth="1"/>
    <col min="12291" max="12292" width="7.5703125" bestFit="1" customWidth="1"/>
    <col min="12293" max="12293" width="6.42578125" bestFit="1" customWidth="1"/>
    <col min="12294" max="12294" width="7.5703125" customWidth="1"/>
    <col min="12295" max="12295" width="5.7109375" customWidth="1"/>
    <col min="12296" max="12296" width="7.5703125" customWidth="1"/>
    <col min="12297" max="12297" width="7.5703125" bestFit="1" customWidth="1"/>
    <col min="12298" max="12299" width="7.5703125" customWidth="1"/>
    <col min="12300" max="12300" width="8.140625" bestFit="1" customWidth="1"/>
    <col min="12301" max="12301" width="7.5703125" bestFit="1" customWidth="1"/>
    <col min="12302" max="12302" width="5.5703125" bestFit="1" customWidth="1"/>
    <col min="12303" max="12303" width="7.7109375" bestFit="1" customWidth="1"/>
    <col min="12304" max="12304" width="5.42578125" bestFit="1" customWidth="1"/>
    <col min="12305" max="12305" width="7.5703125" bestFit="1" customWidth="1"/>
    <col min="12306" max="12306" width="9.42578125" customWidth="1"/>
    <col min="12307" max="12307" width="9" customWidth="1"/>
    <col min="12308" max="12308" width="6.5703125" customWidth="1"/>
    <col min="12546" max="12546" width="6.140625" customWidth="1"/>
    <col min="12547" max="12548" width="7.5703125" bestFit="1" customWidth="1"/>
    <col min="12549" max="12549" width="6.42578125" bestFit="1" customWidth="1"/>
    <col min="12550" max="12550" width="7.5703125" customWidth="1"/>
    <col min="12551" max="12551" width="5.7109375" customWidth="1"/>
    <col min="12552" max="12552" width="7.5703125" customWidth="1"/>
    <col min="12553" max="12553" width="7.5703125" bestFit="1" customWidth="1"/>
    <col min="12554" max="12555" width="7.5703125" customWidth="1"/>
    <col min="12556" max="12556" width="8.140625" bestFit="1" customWidth="1"/>
    <col min="12557" max="12557" width="7.5703125" bestFit="1" customWidth="1"/>
    <col min="12558" max="12558" width="5.5703125" bestFit="1" customWidth="1"/>
    <col min="12559" max="12559" width="7.7109375" bestFit="1" customWidth="1"/>
    <col min="12560" max="12560" width="5.42578125" bestFit="1" customWidth="1"/>
    <col min="12561" max="12561" width="7.5703125" bestFit="1" customWidth="1"/>
    <col min="12562" max="12562" width="9.42578125" customWidth="1"/>
    <col min="12563" max="12563" width="9" customWidth="1"/>
    <col min="12564" max="12564" width="6.5703125" customWidth="1"/>
    <col min="12802" max="12802" width="6.140625" customWidth="1"/>
    <col min="12803" max="12804" width="7.5703125" bestFit="1" customWidth="1"/>
    <col min="12805" max="12805" width="6.42578125" bestFit="1" customWidth="1"/>
    <col min="12806" max="12806" width="7.5703125" customWidth="1"/>
    <col min="12807" max="12807" width="5.7109375" customWidth="1"/>
    <col min="12808" max="12808" width="7.5703125" customWidth="1"/>
    <col min="12809" max="12809" width="7.5703125" bestFit="1" customWidth="1"/>
    <col min="12810" max="12811" width="7.5703125" customWidth="1"/>
    <col min="12812" max="12812" width="8.140625" bestFit="1" customWidth="1"/>
    <col min="12813" max="12813" width="7.5703125" bestFit="1" customWidth="1"/>
    <col min="12814" max="12814" width="5.5703125" bestFit="1" customWidth="1"/>
    <col min="12815" max="12815" width="7.7109375" bestFit="1" customWidth="1"/>
    <col min="12816" max="12816" width="5.42578125" bestFit="1" customWidth="1"/>
    <col min="12817" max="12817" width="7.5703125" bestFit="1" customWidth="1"/>
    <col min="12818" max="12818" width="9.42578125" customWidth="1"/>
    <col min="12819" max="12819" width="9" customWidth="1"/>
    <col min="12820" max="12820" width="6.5703125" customWidth="1"/>
    <col min="13058" max="13058" width="6.140625" customWidth="1"/>
    <col min="13059" max="13060" width="7.5703125" bestFit="1" customWidth="1"/>
    <col min="13061" max="13061" width="6.42578125" bestFit="1" customWidth="1"/>
    <col min="13062" max="13062" width="7.5703125" customWidth="1"/>
    <col min="13063" max="13063" width="5.7109375" customWidth="1"/>
    <col min="13064" max="13064" width="7.5703125" customWidth="1"/>
    <col min="13065" max="13065" width="7.5703125" bestFit="1" customWidth="1"/>
    <col min="13066" max="13067" width="7.5703125" customWidth="1"/>
    <col min="13068" max="13068" width="8.140625" bestFit="1" customWidth="1"/>
    <col min="13069" max="13069" width="7.5703125" bestFit="1" customWidth="1"/>
    <col min="13070" max="13070" width="5.5703125" bestFit="1" customWidth="1"/>
    <col min="13071" max="13071" width="7.7109375" bestFit="1" customWidth="1"/>
    <col min="13072" max="13072" width="5.42578125" bestFit="1" customWidth="1"/>
    <col min="13073" max="13073" width="7.5703125" bestFit="1" customWidth="1"/>
    <col min="13074" max="13074" width="9.42578125" customWidth="1"/>
    <col min="13075" max="13075" width="9" customWidth="1"/>
    <col min="13076" max="13076" width="6.5703125" customWidth="1"/>
    <col min="13314" max="13314" width="6.140625" customWidth="1"/>
    <col min="13315" max="13316" width="7.5703125" bestFit="1" customWidth="1"/>
    <col min="13317" max="13317" width="6.42578125" bestFit="1" customWidth="1"/>
    <col min="13318" max="13318" width="7.5703125" customWidth="1"/>
    <col min="13319" max="13319" width="5.7109375" customWidth="1"/>
    <col min="13320" max="13320" width="7.5703125" customWidth="1"/>
    <col min="13321" max="13321" width="7.5703125" bestFit="1" customWidth="1"/>
    <col min="13322" max="13323" width="7.5703125" customWidth="1"/>
    <col min="13324" max="13324" width="8.140625" bestFit="1" customWidth="1"/>
    <col min="13325" max="13325" width="7.5703125" bestFit="1" customWidth="1"/>
    <col min="13326" max="13326" width="5.5703125" bestFit="1" customWidth="1"/>
    <col min="13327" max="13327" width="7.7109375" bestFit="1" customWidth="1"/>
    <col min="13328" max="13328" width="5.42578125" bestFit="1" customWidth="1"/>
    <col min="13329" max="13329" width="7.5703125" bestFit="1" customWidth="1"/>
    <col min="13330" max="13330" width="9.42578125" customWidth="1"/>
    <col min="13331" max="13331" width="9" customWidth="1"/>
    <col min="13332" max="13332" width="6.5703125" customWidth="1"/>
    <col min="13570" max="13570" width="6.140625" customWidth="1"/>
    <col min="13571" max="13572" width="7.5703125" bestFit="1" customWidth="1"/>
    <col min="13573" max="13573" width="6.42578125" bestFit="1" customWidth="1"/>
    <col min="13574" max="13574" width="7.5703125" customWidth="1"/>
    <col min="13575" max="13575" width="5.7109375" customWidth="1"/>
    <col min="13576" max="13576" width="7.5703125" customWidth="1"/>
    <col min="13577" max="13577" width="7.5703125" bestFit="1" customWidth="1"/>
    <col min="13578" max="13579" width="7.5703125" customWidth="1"/>
    <col min="13580" max="13580" width="8.140625" bestFit="1" customWidth="1"/>
    <col min="13581" max="13581" width="7.5703125" bestFit="1" customWidth="1"/>
    <col min="13582" max="13582" width="5.5703125" bestFit="1" customWidth="1"/>
    <col min="13583" max="13583" width="7.7109375" bestFit="1" customWidth="1"/>
    <col min="13584" max="13584" width="5.42578125" bestFit="1" customWidth="1"/>
    <col min="13585" max="13585" width="7.5703125" bestFit="1" customWidth="1"/>
    <col min="13586" max="13586" width="9.42578125" customWidth="1"/>
    <col min="13587" max="13587" width="9" customWidth="1"/>
    <col min="13588" max="13588" width="6.5703125" customWidth="1"/>
    <col min="13826" max="13826" width="6.140625" customWidth="1"/>
    <col min="13827" max="13828" width="7.5703125" bestFit="1" customWidth="1"/>
    <col min="13829" max="13829" width="6.42578125" bestFit="1" customWidth="1"/>
    <col min="13830" max="13830" width="7.5703125" customWidth="1"/>
    <col min="13831" max="13831" width="5.7109375" customWidth="1"/>
    <col min="13832" max="13832" width="7.5703125" customWidth="1"/>
    <col min="13833" max="13833" width="7.5703125" bestFit="1" customWidth="1"/>
    <col min="13834" max="13835" width="7.5703125" customWidth="1"/>
    <col min="13836" max="13836" width="8.140625" bestFit="1" customWidth="1"/>
    <col min="13837" max="13837" width="7.5703125" bestFit="1" customWidth="1"/>
    <col min="13838" max="13838" width="5.5703125" bestFit="1" customWidth="1"/>
    <col min="13839" max="13839" width="7.7109375" bestFit="1" customWidth="1"/>
    <col min="13840" max="13840" width="5.42578125" bestFit="1" customWidth="1"/>
    <col min="13841" max="13841" width="7.5703125" bestFit="1" customWidth="1"/>
    <col min="13842" max="13842" width="9.42578125" customWidth="1"/>
    <col min="13843" max="13843" width="9" customWidth="1"/>
    <col min="13844" max="13844" width="6.5703125" customWidth="1"/>
    <col min="14082" max="14082" width="6.140625" customWidth="1"/>
    <col min="14083" max="14084" width="7.5703125" bestFit="1" customWidth="1"/>
    <col min="14085" max="14085" width="6.42578125" bestFit="1" customWidth="1"/>
    <col min="14086" max="14086" width="7.5703125" customWidth="1"/>
    <col min="14087" max="14087" width="5.7109375" customWidth="1"/>
    <col min="14088" max="14088" width="7.5703125" customWidth="1"/>
    <col min="14089" max="14089" width="7.5703125" bestFit="1" customWidth="1"/>
    <col min="14090" max="14091" width="7.5703125" customWidth="1"/>
    <col min="14092" max="14092" width="8.140625" bestFit="1" customWidth="1"/>
    <col min="14093" max="14093" width="7.5703125" bestFit="1" customWidth="1"/>
    <col min="14094" max="14094" width="5.5703125" bestFit="1" customWidth="1"/>
    <col min="14095" max="14095" width="7.7109375" bestFit="1" customWidth="1"/>
    <col min="14096" max="14096" width="5.42578125" bestFit="1" customWidth="1"/>
    <col min="14097" max="14097" width="7.5703125" bestFit="1" customWidth="1"/>
    <col min="14098" max="14098" width="9.42578125" customWidth="1"/>
    <col min="14099" max="14099" width="9" customWidth="1"/>
    <col min="14100" max="14100" width="6.5703125" customWidth="1"/>
    <col min="14338" max="14338" width="6.140625" customWidth="1"/>
    <col min="14339" max="14340" width="7.5703125" bestFit="1" customWidth="1"/>
    <col min="14341" max="14341" width="6.42578125" bestFit="1" customWidth="1"/>
    <col min="14342" max="14342" width="7.5703125" customWidth="1"/>
    <col min="14343" max="14343" width="5.7109375" customWidth="1"/>
    <col min="14344" max="14344" width="7.5703125" customWidth="1"/>
    <col min="14345" max="14345" width="7.5703125" bestFit="1" customWidth="1"/>
    <col min="14346" max="14347" width="7.5703125" customWidth="1"/>
    <col min="14348" max="14348" width="8.140625" bestFit="1" customWidth="1"/>
    <col min="14349" max="14349" width="7.5703125" bestFit="1" customWidth="1"/>
    <col min="14350" max="14350" width="5.5703125" bestFit="1" customWidth="1"/>
    <col min="14351" max="14351" width="7.7109375" bestFit="1" customWidth="1"/>
    <col min="14352" max="14352" width="5.42578125" bestFit="1" customWidth="1"/>
    <col min="14353" max="14353" width="7.5703125" bestFit="1" customWidth="1"/>
    <col min="14354" max="14354" width="9.42578125" customWidth="1"/>
    <col min="14355" max="14355" width="9" customWidth="1"/>
    <col min="14356" max="14356" width="6.5703125" customWidth="1"/>
    <col min="14594" max="14594" width="6.140625" customWidth="1"/>
    <col min="14595" max="14596" width="7.5703125" bestFit="1" customWidth="1"/>
    <col min="14597" max="14597" width="6.42578125" bestFit="1" customWidth="1"/>
    <col min="14598" max="14598" width="7.5703125" customWidth="1"/>
    <col min="14599" max="14599" width="5.7109375" customWidth="1"/>
    <col min="14600" max="14600" width="7.5703125" customWidth="1"/>
    <col min="14601" max="14601" width="7.5703125" bestFit="1" customWidth="1"/>
    <col min="14602" max="14603" width="7.5703125" customWidth="1"/>
    <col min="14604" max="14604" width="8.140625" bestFit="1" customWidth="1"/>
    <col min="14605" max="14605" width="7.5703125" bestFit="1" customWidth="1"/>
    <col min="14606" max="14606" width="5.5703125" bestFit="1" customWidth="1"/>
    <col min="14607" max="14607" width="7.7109375" bestFit="1" customWidth="1"/>
    <col min="14608" max="14608" width="5.42578125" bestFit="1" customWidth="1"/>
    <col min="14609" max="14609" width="7.5703125" bestFit="1" customWidth="1"/>
    <col min="14610" max="14610" width="9.42578125" customWidth="1"/>
    <col min="14611" max="14611" width="9" customWidth="1"/>
    <col min="14612" max="14612" width="6.5703125" customWidth="1"/>
    <col min="14850" max="14850" width="6.140625" customWidth="1"/>
    <col min="14851" max="14852" width="7.5703125" bestFit="1" customWidth="1"/>
    <col min="14853" max="14853" width="6.42578125" bestFit="1" customWidth="1"/>
    <col min="14854" max="14854" width="7.5703125" customWidth="1"/>
    <col min="14855" max="14855" width="5.7109375" customWidth="1"/>
    <col min="14856" max="14856" width="7.5703125" customWidth="1"/>
    <col min="14857" max="14857" width="7.5703125" bestFit="1" customWidth="1"/>
    <col min="14858" max="14859" width="7.5703125" customWidth="1"/>
    <col min="14860" max="14860" width="8.140625" bestFit="1" customWidth="1"/>
    <col min="14861" max="14861" width="7.5703125" bestFit="1" customWidth="1"/>
    <col min="14862" max="14862" width="5.5703125" bestFit="1" customWidth="1"/>
    <col min="14863" max="14863" width="7.7109375" bestFit="1" customWidth="1"/>
    <col min="14864" max="14864" width="5.42578125" bestFit="1" customWidth="1"/>
    <col min="14865" max="14865" width="7.5703125" bestFit="1" customWidth="1"/>
    <col min="14866" max="14866" width="9.42578125" customWidth="1"/>
    <col min="14867" max="14867" width="9" customWidth="1"/>
    <col min="14868" max="14868" width="6.5703125" customWidth="1"/>
    <col min="15106" max="15106" width="6.140625" customWidth="1"/>
    <col min="15107" max="15108" width="7.5703125" bestFit="1" customWidth="1"/>
    <col min="15109" max="15109" width="6.42578125" bestFit="1" customWidth="1"/>
    <col min="15110" max="15110" width="7.5703125" customWidth="1"/>
    <col min="15111" max="15111" width="5.7109375" customWidth="1"/>
    <col min="15112" max="15112" width="7.5703125" customWidth="1"/>
    <col min="15113" max="15113" width="7.5703125" bestFit="1" customWidth="1"/>
    <col min="15114" max="15115" width="7.5703125" customWidth="1"/>
    <col min="15116" max="15116" width="8.140625" bestFit="1" customWidth="1"/>
    <col min="15117" max="15117" width="7.5703125" bestFit="1" customWidth="1"/>
    <col min="15118" max="15118" width="5.5703125" bestFit="1" customWidth="1"/>
    <col min="15119" max="15119" width="7.7109375" bestFit="1" customWidth="1"/>
    <col min="15120" max="15120" width="5.42578125" bestFit="1" customWidth="1"/>
    <col min="15121" max="15121" width="7.5703125" bestFit="1" customWidth="1"/>
    <col min="15122" max="15122" width="9.42578125" customWidth="1"/>
    <col min="15123" max="15123" width="9" customWidth="1"/>
    <col min="15124" max="15124" width="6.5703125" customWidth="1"/>
    <col min="15362" max="15362" width="6.140625" customWidth="1"/>
    <col min="15363" max="15364" width="7.5703125" bestFit="1" customWidth="1"/>
    <col min="15365" max="15365" width="6.42578125" bestFit="1" customWidth="1"/>
    <col min="15366" max="15366" width="7.5703125" customWidth="1"/>
    <col min="15367" max="15367" width="5.7109375" customWidth="1"/>
    <col min="15368" max="15368" width="7.5703125" customWidth="1"/>
    <col min="15369" max="15369" width="7.5703125" bestFit="1" customWidth="1"/>
    <col min="15370" max="15371" width="7.5703125" customWidth="1"/>
    <col min="15372" max="15372" width="8.140625" bestFit="1" customWidth="1"/>
    <col min="15373" max="15373" width="7.5703125" bestFit="1" customWidth="1"/>
    <col min="15374" max="15374" width="5.5703125" bestFit="1" customWidth="1"/>
    <col min="15375" max="15375" width="7.7109375" bestFit="1" customWidth="1"/>
    <col min="15376" max="15376" width="5.42578125" bestFit="1" customWidth="1"/>
    <col min="15377" max="15377" width="7.5703125" bestFit="1" customWidth="1"/>
    <col min="15378" max="15378" width="9.42578125" customWidth="1"/>
    <col min="15379" max="15379" width="9" customWidth="1"/>
    <col min="15380" max="15380" width="6.5703125" customWidth="1"/>
    <col min="15618" max="15618" width="6.140625" customWidth="1"/>
    <col min="15619" max="15620" width="7.5703125" bestFit="1" customWidth="1"/>
    <col min="15621" max="15621" width="6.42578125" bestFit="1" customWidth="1"/>
    <col min="15622" max="15622" width="7.5703125" customWidth="1"/>
    <col min="15623" max="15623" width="5.7109375" customWidth="1"/>
    <col min="15624" max="15624" width="7.5703125" customWidth="1"/>
    <col min="15625" max="15625" width="7.5703125" bestFit="1" customWidth="1"/>
    <col min="15626" max="15627" width="7.5703125" customWidth="1"/>
    <col min="15628" max="15628" width="8.140625" bestFit="1" customWidth="1"/>
    <col min="15629" max="15629" width="7.5703125" bestFit="1" customWidth="1"/>
    <col min="15630" max="15630" width="5.5703125" bestFit="1" customWidth="1"/>
    <col min="15631" max="15631" width="7.7109375" bestFit="1" customWidth="1"/>
    <col min="15632" max="15632" width="5.42578125" bestFit="1" customWidth="1"/>
    <col min="15633" max="15633" width="7.5703125" bestFit="1" customWidth="1"/>
    <col min="15634" max="15634" width="9.42578125" customWidth="1"/>
    <col min="15635" max="15635" width="9" customWidth="1"/>
    <col min="15636" max="15636" width="6.5703125" customWidth="1"/>
    <col min="15874" max="15874" width="6.140625" customWidth="1"/>
    <col min="15875" max="15876" width="7.5703125" bestFit="1" customWidth="1"/>
    <col min="15877" max="15877" width="6.42578125" bestFit="1" customWidth="1"/>
    <col min="15878" max="15878" width="7.5703125" customWidth="1"/>
    <col min="15879" max="15879" width="5.7109375" customWidth="1"/>
    <col min="15880" max="15880" width="7.5703125" customWidth="1"/>
    <col min="15881" max="15881" width="7.5703125" bestFit="1" customWidth="1"/>
    <col min="15882" max="15883" width="7.5703125" customWidth="1"/>
    <col min="15884" max="15884" width="8.140625" bestFit="1" customWidth="1"/>
    <col min="15885" max="15885" width="7.5703125" bestFit="1" customWidth="1"/>
    <col min="15886" max="15886" width="5.5703125" bestFit="1" customWidth="1"/>
    <col min="15887" max="15887" width="7.7109375" bestFit="1" customWidth="1"/>
    <col min="15888" max="15888" width="5.42578125" bestFit="1" customWidth="1"/>
    <col min="15889" max="15889" width="7.5703125" bestFit="1" customWidth="1"/>
    <col min="15890" max="15890" width="9.42578125" customWidth="1"/>
    <col min="15891" max="15891" width="9" customWidth="1"/>
    <col min="15892" max="15892" width="6.5703125" customWidth="1"/>
    <col min="16130" max="16130" width="6.140625" customWidth="1"/>
    <col min="16131" max="16132" width="7.5703125" bestFit="1" customWidth="1"/>
    <col min="16133" max="16133" width="6.42578125" bestFit="1" customWidth="1"/>
    <col min="16134" max="16134" width="7.5703125" customWidth="1"/>
    <col min="16135" max="16135" width="5.7109375" customWidth="1"/>
    <col min="16136" max="16136" width="7.5703125" customWidth="1"/>
    <col min="16137" max="16137" width="7.5703125" bestFit="1" customWidth="1"/>
    <col min="16138" max="16139" width="7.5703125" customWidth="1"/>
    <col min="16140" max="16140" width="8.140625" bestFit="1" customWidth="1"/>
    <col min="16141" max="16141" width="7.5703125" bestFit="1" customWidth="1"/>
    <col min="16142" max="16142" width="5.5703125" bestFit="1" customWidth="1"/>
    <col min="16143" max="16143" width="7.7109375" bestFit="1" customWidth="1"/>
    <col min="16144" max="16144" width="5.42578125" bestFit="1" customWidth="1"/>
    <col min="16145" max="16145" width="7.5703125" bestFit="1" customWidth="1"/>
    <col min="16146" max="16146" width="9.42578125" customWidth="1"/>
    <col min="16147" max="16147" width="9" customWidth="1"/>
    <col min="16148" max="16148" width="6.5703125" customWidth="1"/>
  </cols>
  <sheetData>
    <row r="1" spans="1:20" x14ac:dyDescent="0.2">
      <c r="B1" s="15" t="s">
        <v>108</v>
      </c>
      <c r="C1" s="61">
        <v>2024</v>
      </c>
    </row>
    <row r="2" spans="1:20" x14ac:dyDescent="0.2">
      <c r="B2" s="15" t="s">
        <v>44</v>
      </c>
    </row>
    <row r="3" spans="1:20" x14ac:dyDescent="0.2">
      <c r="B3" s="1" t="s">
        <v>45</v>
      </c>
    </row>
    <row r="4" spans="1:20" x14ac:dyDescent="0.2">
      <c r="B4" s="14"/>
    </row>
    <row r="5" spans="1:20" x14ac:dyDescent="0.2">
      <c r="B5" s="14"/>
    </row>
    <row r="6" spans="1:20" x14ac:dyDescent="0.2">
      <c r="B6" s="15" t="s">
        <v>109</v>
      </c>
      <c r="F6" s="62" t="s">
        <v>110</v>
      </c>
    </row>
    <row r="7" spans="1:20" x14ac:dyDescent="0.2">
      <c r="B7" s="15"/>
      <c r="E7" s="60" t="s">
        <v>111</v>
      </c>
      <c r="F7" s="62" t="s">
        <v>114</v>
      </c>
    </row>
    <row r="9" spans="1:20" x14ac:dyDescent="0.2">
      <c r="A9" s="14"/>
      <c r="B9" s="13" t="s">
        <v>35</v>
      </c>
      <c r="C9" s="13" t="s">
        <v>36</v>
      </c>
      <c r="D9" s="13" t="s">
        <v>37</v>
      </c>
      <c r="E9" s="13" t="s">
        <v>12</v>
      </c>
      <c r="F9" s="13" t="s">
        <v>13</v>
      </c>
      <c r="G9" s="13" t="s">
        <v>14</v>
      </c>
      <c r="H9" s="13" t="s">
        <v>13</v>
      </c>
      <c r="I9" s="13" t="s">
        <v>15</v>
      </c>
      <c r="J9" s="13" t="s">
        <v>16</v>
      </c>
      <c r="K9" s="13" t="s">
        <v>17</v>
      </c>
      <c r="L9" s="13" t="s">
        <v>38</v>
      </c>
      <c r="M9" s="13" t="s">
        <v>13</v>
      </c>
      <c r="N9" s="13" t="s">
        <v>18</v>
      </c>
      <c r="O9" s="13" t="s">
        <v>39</v>
      </c>
      <c r="P9" s="13" t="s">
        <v>19</v>
      </c>
      <c r="Q9" s="13" t="s">
        <v>13</v>
      </c>
      <c r="R9" s="13" t="s">
        <v>112</v>
      </c>
      <c r="S9" s="13" t="s">
        <v>113</v>
      </c>
      <c r="T9" s="13" t="s">
        <v>42</v>
      </c>
    </row>
    <row r="10" spans="1:20" x14ac:dyDescent="0.2">
      <c r="A10" s="23"/>
      <c r="B10" s="22" t="s">
        <v>25</v>
      </c>
      <c r="C10" s="22" t="s">
        <v>25</v>
      </c>
      <c r="D10" s="22" t="s">
        <v>25</v>
      </c>
      <c r="E10" s="22" t="s">
        <v>25</v>
      </c>
      <c r="F10" s="22"/>
      <c r="G10" s="22" t="s">
        <v>25</v>
      </c>
      <c r="H10" s="22"/>
      <c r="I10" s="22" t="s">
        <v>40</v>
      </c>
      <c r="J10" s="22" t="s">
        <v>21</v>
      </c>
      <c r="K10" s="22" t="s">
        <v>22</v>
      </c>
      <c r="L10" s="22" t="s">
        <v>22</v>
      </c>
      <c r="M10" s="22"/>
      <c r="N10" s="22" t="s">
        <v>41</v>
      </c>
      <c r="O10" s="22"/>
      <c r="P10" s="22" t="s">
        <v>41</v>
      </c>
      <c r="Q10" s="22"/>
      <c r="R10" s="22" t="s">
        <v>25</v>
      </c>
      <c r="S10" s="22" t="s">
        <v>25</v>
      </c>
      <c r="T10" s="22" t="s">
        <v>41</v>
      </c>
    </row>
    <row r="11" spans="1:20" x14ac:dyDescent="0.2">
      <c r="A11" s="15" t="s">
        <v>0</v>
      </c>
      <c r="B11" s="61">
        <v>1</v>
      </c>
      <c r="C11" s="61">
        <v>12</v>
      </c>
      <c r="D11" s="61">
        <v>5.9</v>
      </c>
      <c r="E11" s="61">
        <v>20.2</v>
      </c>
      <c r="F11" s="61" t="s">
        <v>115</v>
      </c>
      <c r="G11" s="61">
        <v>-7.1</v>
      </c>
      <c r="H11" s="61" t="s">
        <v>116</v>
      </c>
      <c r="I11" s="61">
        <v>81.8</v>
      </c>
      <c r="J11" s="61">
        <v>199.9</v>
      </c>
      <c r="K11" s="61">
        <v>1.5</v>
      </c>
      <c r="L11" s="61">
        <v>15.3</v>
      </c>
      <c r="M11" s="61" t="s">
        <v>117</v>
      </c>
      <c r="N11" s="61">
        <v>32</v>
      </c>
      <c r="O11" s="61">
        <v>16</v>
      </c>
      <c r="P11" s="61">
        <v>11.7</v>
      </c>
      <c r="Q11" s="61" t="s">
        <v>118</v>
      </c>
      <c r="R11" s="61">
        <v>6.2</v>
      </c>
      <c r="S11" s="61">
        <v>7.1</v>
      </c>
      <c r="T11" s="61">
        <v>28</v>
      </c>
    </row>
    <row r="12" spans="1:20" x14ac:dyDescent="0.2">
      <c r="A12" s="15" t="s">
        <v>1</v>
      </c>
      <c r="B12" s="61">
        <v>2.6</v>
      </c>
      <c r="C12" s="61">
        <v>15.8</v>
      </c>
      <c r="D12" s="61">
        <v>8.8000000000000007</v>
      </c>
      <c r="E12" s="61">
        <v>19.5</v>
      </c>
      <c r="F12" s="61" t="s">
        <v>119</v>
      </c>
      <c r="G12" s="61">
        <v>-2</v>
      </c>
      <c r="H12" s="61" t="s">
        <v>120</v>
      </c>
      <c r="I12" s="61">
        <v>74.900000000000006</v>
      </c>
      <c r="J12" s="61">
        <v>299.2</v>
      </c>
      <c r="K12" s="61">
        <v>2.5</v>
      </c>
      <c r="L12" s="61">
        <v>18.7</v>
      </c>
      <c r="M12" s="61" t="s">
        <v>121</v>
      </c>
      <c r="N12" s="61">
        <v>30</v>
      </c>
      <c r="O12" s="61">
        <v>11</v>
      </c>
      <c r="P12" s="61">
        <v>6.6</v>
      </c>
      <c r="Q12" s="61" t="s">
        <v>122</v>
      </c>
      <c r="R12" s="61">
        <v>8.8000000000000007</v>
      </c>
      <c r="S12" s="61">
        <v>9.1999999999999993</v>
      </c>
      <c r="T12" s="61">
        <v>51.6</v>
      </c>
    </row>
    <row r="13" spans="1:20" x14ac:dyDescent="0.2">
      <c r="A13" s="15" t="s">
        <v>2</v>
      </c>
      <c r="B13" s="61">
        <v>4.2</v>
      </c>
      <c r="C13" s="61">
        <v>17.5</v>
      </c>
      <c r="D13" s="61">
        <v>10.9</v>
      </c>
      <c r="E13" s="61">
        <v>25.8</v>
      </c>
      <c r="F13" s="61" t="s">
        <v>123</v>
      </c>
      <c r="G13" s="61">
        <v>-2.7</v>
      </c>
      <c r="H13" s="61" t="s">
        <v>124</v>
      </c>
      <c r="I13" s="61">
        <v>69.900000000000006</v>
      </c>
      <c r="J13" s="61">
        <v>443.8</v>
      </c>
      <c r="K13" s="61">
        <v>2.4</v>
      </c>
      <c r="L13" s="61">
        <v>16.8</v>
      </c>
      <c r="M13" s="61" t="s">
        <v>125</v>
      </c>
      <c r="N13" s="61">
        <v>43.2</v>
      </c>
      <c r="O13" s="61">
        <v>12</v>
      </c>
      <c r="P13" s="61">
        <v>11.1</v>
      </c>
      <c r="Q13" s="61" t="s">
        <v>126</v>
      </c>
      <c r="R13" s="61">
        <v>11.9</v>
      </c>
      <c r="S13" s="61">
        <v>11.6</v>
      </c>
      <c r="T13" s="61">
        <v>78.8</v>
      </c>
    </row>
    <row r="14" spans="1:20" x14ac:dyDescent="0.2">
      <c r="A14" s="15" t="s">
        <v>3</v>
      </c>
      <c r="B14" s="61">
        <v>6.2</v>
      </c>
      <c r="C14" s="61">
        <v>20.6</v>
      </c>
      <c r="D14" s="61">
        <v>13.3</v>
      </c>
      <c r="E14" s="61">
        <v>29.8</v>
      </c>
      <c r="F14" s="61" t="s">
        <v>127</v>
      </c>
      <c r="G14" s="61">
        <v>0.2</v>
      </c>
      <c r="H14" s="61" t="s">
        <v>128</v>
      </c>
      <c r="I14" s="61">
        <v>57.9</v>
      </c>
      <c r="J14" s="61">
        <v>612.70000000000005</v>
      </c>
      <c r="K14" s="61">
        <v>2.7</v>
      </c>
      <c r="L14" s="61">
        <v>15.2</v>
      </c>
      <c r="M14" s="61" t="s">
        <v>129</v>
      </c>
      <c r="N14" s="61">
        <v>10.7</v>
      </c>
      <c r="O14" s="61">
        <v>6</v>
      </c>
      <c r="P14" s="61">
        <v>5</v>
      </c>
      <c r="Q14" s="61" t="s">
        <v>130</v>
      </c>
      <c r="R14" s="61">
        <v>16.600000000000001</v>
      </c>
      <c r="S14" s="61">
        <v>15.6</v>
      </c>
      <c r="T14" s="61">
        <v>119.9</v>
      </c>
    </row>
    <row r="15" spans="1:20" ht="12.75" customHeight="1" x14ac:dyDescent="0.2">
      <c r="A15" s="15" t="s">
        <v>4</v>
      </c>
      <c r="B15" s="61">
        <v>9</v>
      </c>
      <c r="C15" s="61">
        <v>22.9</v>
      </c>
      <c r="D15" s="61">
        <v>15.8</v>
      </c>
      <c r="E15" s="61">
        <v>29.9</v>
      </c>
      <c r="F15" s="61" t="s">
        <v>131</v>
      </c>
      <c r="G15" s="61">
        <v>1.2</v>
      </c>
      <c r="H15" s="61" t="s">
        <v>132</v>
      </c>
      <c r="I15" s="61">
        <v>64.7</v>
      </c>
      <c r="J15" s="61">
        <v>713.1</v>
      </c>
      <c r="K15" s="61">
        <v>2</v>
      </c>
      <c r="L15" s="61">
        <v>12</v>
      </c>
      <c r="M15" s="61" t="s">
        <v>133</v>
      </c>
      <c r="N15" s="61">
        <v>64.7</v>
      </c>
      <c r="O15" s="61">
        <v>12</v>
      </c>
      <c r="P15" s="61">
        <v>16.3</v>
      </c>
      <c r="Q15" s="61" t="s">
        <v>134</v>
      </c>
      <c r="R15" s="61">
        <v>20.5</v>
      </c>
      <c r="S15" s="61">
        <v>19.2</v>
      </c>
      <c r="T15" s="61">
        <v>136.4</v>
      </c>
    </row>
    <row r="16" spans="1:20" x14ac:dyDescent="0.2">
      <c r="A16" s="15" t="s">
        <v>5</v>
      </c>
      <c r="B16" s="61">
        <v>13.5</v>
      </c>
      <c r="C16" s="61">
        <v>28</v>
      </c>
      <c r="D16" s="61">
        <v>20.5</v>
      </c>
      <c r="E16" s="61">
        <v>35</v>
      </c>
      <c r="F16" s="61" t="s">
        <v>135</v>
      </c>
      <c r="G16" s="61">
        <v>5.2</v>
      </c>
      <c r="H16" s="61" t="s">
        <v>136</v>
      </c>
      <c r="I16" s="61">
        <v>60.4</v>
      </c>
      <c r="J16" s="61">
        <v>764.5</v>
      </c>
      <c r="K16" s="61">
        <v>2.2000000000000002</v>
      </c>
      <c r="L16" s="61">
        <v>16</v>
      </c>
      <c r="M16" s="61" t="s">
        <v>137</v>
      </c>
      <c r="N16" s="61">
        <v>79.2</v>
      </c>
      <c r="O16" s="61">
        <v>8</v>
      </c>
      <c r="P16" s="61">
        <v>34.799999999999997</v>
      </c>
      <c r="Q16" s="61" t="s">
        <v>138</v>
      </c>
      <c r="R16" s="61">
        <v>25.2</v>
      </c>
      <c r="S16" s="61">
        <v>23.5</v>
      </c>
      <c r="T16" s="61">
        <v>166.2</v>
      </c>
    </row>
    <row r="17" spans="1:20" x14ac:dyDescent="0.2">
      <c r="A17" s="15" t="s">
        <v>6</v>
      </c>
      <c r="B17" s="61">
        <v>16.399999999999999</v>
      </c>
      <c r="C17" s="61">
        <v>32.9</v>
      </c>
      <c r="D17" s="61">
        <v>24.2</v>
      </c>
      <c r="E17" s="61">
        <v>38.799999999999997</v>
      </c>
      <c r="F17" s="61" t="s">
        <v>139</v>
      </c>
      <c r="G17" s="61">
        <v>10.9</v>
      </c>
      <c r="H17" s="61" t="s">
        <v>140</v>
      </c>
      <c r="I17" s="61">
        <v>56.3</v>
      </c>
      <c r="J17" s="61">
        <v>826.6</v>
      </c>
      <c r="K17" s="61">
        <v>2.2999999999999998</v>
      </c>
      <c r="L17" s="61">
        <v>18.399999999999999</v>
      </c>
      <c r="M17" s="61" t="s">
        <v>141</v>
      </c>
      <c r="N17" s="61">
        <v>16.7</v>
      </c>
      <c r="O17" s="61">
        <v>4</v>
      </c>
      <c r="P17" s="61">
        <v>14.5</v>
      </c>
      <c r="Q17" s="61" t="s">
        <v>141</v>
      </c>
      <c r="R17" s="61">
        <v>29.3</v>
      </c>
      <c r="S17" s="61">
        <v>26.9</v>
      </c>
      <c r="T17" s="61">
        <v>202.7</v>
      </c>
    </row>
    <row r="18" spans="1:20" x14ac:dyDescent="0.2">
      <c r="A18" s="15" t="s">
        <v>7</v>
      </c>
      <c r="B18" s="61">
        <v>17</v>
      </c>
      <c r="C18" s="61">
        <v>32.299999999999997</v>
      </c>
      <c r="D18" s="61">
        <v>24</v>
      </c>
      <c r="E18" s="61">
        <v>40.4</v>
      </c>
      <c r="F18" s="61" t="s">
        <v>142</v>
      </c>
      <c r="G18" s="61">
        <v>10.8</v>
      </c>
      <c r="H18" s="61" t="s">
        <v>143</v>
      </c>
      <c r="I18" s="61">
        <v>60.3</v>
      </c>
      <c r="J18" s="61">
        <v>699.1</v>
      </c>
      <c r="K18" s="61">
        <v>2.2000000000000002</v>
      </c>
      <c r="L18" s="61">
        <v>13.8</v>
      </c>
      <c r="M18" s="61" t="s">
        <v>144</v>
      </c>
      <c r="N18" s="61">
        <v>38.4</v>
      </c>
      <c r="O18" s="61">
        <v>7</v>
      </c>
      <c r="P18" s="61">
        <v>11.3</v>
      </c>
      <c r="Q18" s="61" t="s">
        <v>144</v>
      </c>
      <c r="R18" s="61">
        <v>29.4</v>
      </c>
      <c r="S18" s="61">
        <v>28</v>
      </c>
      <c r="T18" s="61">
        <v>174.6</v>
      </c>
    </row>
    <row r="19" spans="1:20" x14ac:dyDescent="0.2">
      <c r="A19" s="15" t="s">
        <v>8</v>
      </c>
      <c r="B19" s="61">
        <v>11.7</v>
      </c>
      <c r="C19" s="61">
        <v>23.3</v>
      </c>
      <c r="D19" s="61">
        <v>17.3</v>
      </c>
      <c r="E19" s="61">
        <v>29.2</v>
      </c>
      <c r="F19" s="61" t="s">
        <v>145</v>
      </c>
      <c r="G19" s="61">
        <v>3.3</v>
      </c>
      <c r="H19" s="61" t="s">
        <v>146</v>
      </c>
      <c r="I19" s="61">
        <v>71.8</v>
      </c>
      <c r="J19" s="61">
        <v>459.7</v>
      </c>
      <c r="K19" s="61">
        <v>2</v>
      </c>
      <c r="L19" s="61">
        <v>14.1</v>
      </c>
      <c r="M19" s="61" t="s">
        <v>147</v>
      </c>
      <c r="N19" s="61">
        <v>83.6</v>
      </c>
      <c r="O19" s="61">
        <v>12</v>
      </c>
      <c r="P19" s="61">
        <v>45.6</v>
      </c>
      <c r="Q19" s="61" t="s">
        <v>148</v>
      </c>
      <c r="R19" s="61">
        <v>19.600000000000001</v>
      </c>
      <c r="S19" s="61">
        <v>20.100000000000001</v>
      </c>
      <c r="T19" s="61">
        <v>91.6</v>
      </c>
    </row>
    <row r="20" spans="1:20" x14ac:dyDescent="0.2">
      <c r="A20" s="15" t="s">
        <v>9</v>
      </c>
      <c r="B20" s="61">
        <v>10.199999999999999</v>
      </c>
      <c r="C20" s="61">
        <v>20</v>
      </c>
      <c r="D20" s="61">
        <v>15</v>
      </c>
      <c r="E20" s="61">
        <v>26.2</v>
      </c>
      <c r="F20" s="61" t="s">
        <v>149</v>
      </c>
      <c r="G20" s="61">
        <v>3.7</v>
      </c>
      <c r="H20" s="61" t="s">
        <v>150</v>
      </c>
      <c r="I20" s="61">
        <v>82.8</v>
      </c>
      <c r="J20" s="61">
        <v>282.2</v>
      </c>
      <c r="K20" s="61">
        <v>1.8</v>
      </c>
      <c r="L20" s="61">
        <v>14.4</v>
      </c>
      <c r="M20" s="61" t="s">
        <v>149</v>
      </c>
      <c r="N20" s="61">
        <v>96.5</v>
      </c>
      <c r="O20" s="61">
        <v>16</v>
      </c>
      <c r="P20" s="61">
        <v>24.3</v>
      </c>
      <c r="Q20" s="61" t="s">
        <v>151</v>
      </c>
      <c r="R20" s="61">
        <v>16.3</v>
      </c>
      <c r="S20" s="61">
        <v>16.899999999999999</v>
      </c>
      <c r="T20" s="61">
        <v>54</v>
      </c>
    </row>
    <row r="21" spans="1:20" x14ac:dyDescent="0.2">
      <c r="A21" s="15" t="s">
        <v>10</v>
      </c>
      <c r="B21" s="61">
        <v>5.6</v>
      </c>
      <c r="C21" s="61">
        <v>16</v>
      </c>
      <c r="D21" s="61">
        <v>10.6</v>
      </c>
      <c r="E21" s="61">
        <v>20.3</v>
      </c>
      <c r="F21" s="61" t="s">
        <v>152</v>
      </c>
      <c r="G21" s="61">
        <v>-0.6</v>
      </c>
      <c r="H21" s="61" t="s">
        <v>153</v>
      </c>
      <c r="I21" s="61">
        <v>85.8</v>
      </c>
      <c r="J21" s="61">
        <v>220.3</v>
      </c>
      <c r="K21" s="61">
        <v>1.7</v>
      </c>
      <c r="L21" s="61">
        <v>15.5</v>
      </c>
      <c r="M21" s="61" t="s">
        <v>154</v>
      </c>
      <c r="N21" s="61">
        <v>10.1</v>
      </c>
      <c r="O21" s="61">
        <v>16</v>
      </c>
      <c r="P21" s="61">
        <v>2.4</v>
      </c>
      <c r="Q21" s="61" t="s">
        <v>155</v>
      </c>
      <c r="R21" s="61">
        <v>12.4</v>
      </c>
      <c r="S21" s="61">
        <v>13.5</v>
      </c>
      <c r="T21" s="61">
        <v>30.8</v>
      </c>
    </row>
    <row r="22" spans="1:20" ht="13.5" thickBot="1" x14ac:dyDescent="0.25">
      <c r="A22" s="24" t="s">
        <v>11</v>
      </c>
      <c r="B22" s="61">
        <v>2.7</v>
      </c>
      <c r="C22" s="61">
        <v>10.9</v>
      </c>
      <c r="D22" s="61">
        <v>6.6</v>
      </c>
      <c r="E22" s="61">
        <v>19.3</v>
      </c>
      <c r="F22" s="61" t="s">
        <v>156</v>
      </c>
      <c r="G22" s="61">
        <v>-3.4</v>
      </c>
      <c r="H22" s="61" t="s">
        <v>157</v>
      </c>
      <c r="I22" s="61">
        <v>85.7</v>
      </c>
      <c r="J22" s="61">
        <v>164.7</v>
      </c>
      <c r="K22" s="61">
        <v>2</v>
      </c>
      <c r="L22" s="61">
        <v>15.1</v>
      </c>
      <c r="M22" s="61" t="s">
        <v>158</v>
      </c>
      <c r="N22" s="61">
        <v>19.7</v>
      </c>
      <c r="O22" s="61">
        <v>20</v>
      </c>
      <c r="P22" s="61">
        <v>5</v>
      </c>
      <c r="Q22" s="61" t="s">
        <v>158</v>
      </c>
      <c r="R22" s="61">
        <v>8.1999999999999993</v>
      </c>
      <c r="S22" s="61">
        <v>9.3000000000000007</v>
      </c>
      <c r="T22" s="61">
        <v>24.2</v>
      </c>
    </row>
    <row r="23" spans="1:20" ht="13.5" thickTop="1" x14ac:dyDescent="0.2">
      <c r="A23" s="63" t="s">
        <v>23</v>
      </c>
      <c r="B23" s="64">
        <v>8.3000000000000007</v>
      </c>
      <c r="C23" s="64">
        <v>21</v>
      </c>
      <c r="D23" s="64">
        <v>14.4</v>
      </c>
      <c r="E23" s="64">
        <v>40.4</v>
      </c>
      <c r="F23" s="64" t="s">
        <v>142</v>
      </c>
      <c r="G23" s="64">
        <v>-7.1</v>
      </c>
      <c r="H23" s="64" t="s">
        <v>116</v>
      </c>
      <c r="I23" s="64">
        <v>71</v>
      </c>
      <c r="J23" s="64">
        <v>5685.8</v>
      </c>
      <c r="K23" s="64">
        <v>2.1</v>
      </c>
      <c r="L23" s="64">
        <v>18.7</v>
      </c>
      <c r="M23" s="64" t="s">
        <v>121</v>
      </c>
      <c r="N23" s="64">
        <v>524.79999999999995</v>
      </c>
      <c r="O23" s="64">
        <v>140</v>
      </c>
      <c r="P23" s="64">
        <v>45.6</v>
      </c>
      <c r="Q23" s="64" t="s">
        <v>148</v>
      </c>
      <c r="R23" s="64">
        <v>17</v>
      </c>
      <c r="S23" s="64">
        <v>16.7</v>
      </c>
      <c r="T23" s="64">
        <v>1158.8</v>
      </c>
    </row>
    <row r="26" spans="1:20" x14ac:dyDescent="0.2">
      <c r="A26" s="20" t="s">
        <v>33</v>
      </c>
      <c r="B26" s="20"/>
      <c r="C26" s="20"/>
      <c r="D26" s="14"/>
      <c r="E26" s="14"/>
      <c r="F26" s="14"/>
      <c r="G26" s="14"/>
      <c r="H26" s="14"/>
      <c r="I26" s="14"/>
      <c r="J26" s="14"/>
    </row>
    <row r="27" spans="1:20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</row>
    <row r="28" spans="1:20" x14ac:dyDescent="0.2">
      <c r="A28" s="14"/>
      <c r="B28" s="14" t="s">
        <v>24</v>
      </c>
      <c r="C28" s="14"/>
      <c r="D28" s="14"/>
      <c r="F28" s="14">
        <v>-0.318</v>
      </c>
      <c r="G28" s="14" t="s">
        <v>25</v>
      </c>
      <c r="H28" s="32">
        <v>45623</v>
      </c>
      <c r="I28" s="21"/>
      <c r="J28" s="14"/>
    </row>
    <row r="29" spans="1:20" x14ac:dyDescent="0.2">
      <c r="A29" s="14"/>
      <c r="B29" s="14" t="s">
        <v>26</v>
      </c>
      <c r="C29" s="14"/>
      <c r="D29" s="14"/>
      <c r="F29" s="14">
        <v>-0.251</v>
      </c>
      <c r="G29" s="14" t="s">
        <v>25</v>
      </c>
      <c r="H29" s="32">
        <v>45364</v>
      </c>
      <c r="I29" s="21"/>
      <c r="J29" s="14"/>
    </row>
    <row r="30" spans="1:20" x14ac:dyDescent="0.2">
      <c r="A30" s="14"/>
      <c r="B30" s="14" t="s">
        <v>27</v>
      </c>
      <c r="C30" s="14"/>
      <c r="D30" s="14"/>
      <c r="F30" s="18">
        <v>258</v>
      </c>
      <c r="G30" s="14" t="s">
        <v>32</v>
      </c>
      <c r="H30" s="14"/>
      <c r="I30" s="14"/>
      <c r="J30" s="14"/>
    </row>
    <row r="31" spans="1:20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</row>
    <row r="32" spans="1:20" x14ac:dyDescent="0.2">
      <c r="A32" s="20" t="s">
        <v>28</v>
      </c>
      <c r="B32" s="20"/>
      <c r="C32" s="20"/>
      <c r="D32" s="20"/>
      <c r="E32" s="20"/>
      <c r="F32" s="20"/>
      <c r="G32" s="20"/>
      <c r="H32" s="20"/>
      <c r="I32" s="14"/>
      <c r="J32" s="14"/>
    </row>
    <row r="33" spans="1:10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</row>
    <row r="34" spans="1:10" x14ac:dyDescent="0.2">
      <c r="A34" s="14"/>
      <c r="B34">
        <v>-1</v>
      </c>
      <c r="C34" t="s">
        <v>30</v>
      </c>
      <c r="D34" s="9">
        <v>0</v>
      </c>
      <c r="E34" t="s">
        <v>25</v>
      </c>
      <c r="F34" s="17">
        <v>14</v>
      </c>
      <c r="G34" s="14" t="s">
        <v>32</v>
      </c>
      <c r="H34" s="14"/>
      <c r="I34" s="14"/>
      <c r="J34" s="14"/>
    </row>
    <row r="35" spans="1:10" x14ac:dyDescent="0.2">
      <c r="A35" s="14"/>
      <c r="B35">
        <v>-2.5</v>
      </c>
      <c r="C35" t="s">
        <v>31</v>
      </c>
      <c r="D35" s="9">
        <v>-1</v>
      </c>
      <c r="E35" t="s">
        <v>25</v>
      </c>
      <c r="F35" s="17">
        <v>8</v>
      </c>
      <c r="G35" s="14" t="s">
        <v>32</v>
      </c>
      <c r="H35" s="14"/>
      <c r="I35" s="14"/>
      <c r="J35" s="14"/>
    </row>
    <row r="36" spans="1:10" x14ac:dyDescent="0.2">
      <c r="A36" s="14"/>
      <c r="B36" s="8">
        <v>-5</v>
      </c>
      <c r="C36" s="8" t="s">
        <v>31</v>
      </c>
      <c r="D36" s="11">
        <v>-2.5</v>
      </c>
      <c r="E36" s="10" t="s">
        <v>25</v>
      </c>
      <c r="F36" s="17">
        <v>7</v>
      </c>
      <c r="G36" s="14" t="s">
        <v>32</v>
      </c>
      <c r="H36" s="14"/>
      <c r="I36" s="14"/>
      <c r="J36" s="14"/>
    </row>
    <row r="37" spans="1:10" x14ac:dyDescent="0.2">
      <c r="A37" s="14"/>
      <c r="C37" s="8" t="s">
        <v>46</v>
      </c>
      <c r="D37" s="9">
        <v>-5</v>
      </c>
      <c r="E37" t="s">
        <v>25</v>
      </c>
      <c r="F37" s="17">
        <v>1</v>
      </c>
      <c r="G37" s="14" t="s">
        <v>32</v>
      </c>
      <c r="H37" s="14"/>
      <c r="I37" s="14"/>
      <c r="J37" s="14"/>
    </row>
  </sheetData>
  <pageMargins left="0.75" right="0.75" top="1" bottom="1" header="0" footer="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7"/>
  <sheetViews>
    <sheetView tabSelected="1" zoomScaleNormal="100" workbookViewId="0"/>
  </sheetViews>
  <sheetFormatPr baseColWidth="10" defaultRowHeight="12.75" x14ac:dyDescent="0.2"/>
  <cols>
    <col min="2" max="2" width="6.42578125" customWidth="1"/>
    <col min="3" max="3" width="7.42578125" customWidth="1"/>
    <col min="4" max="4" width="6" bestFit="1" customWidth="1"/>
    <col min="5" max="6" width="6.42578125" customWidth="1"/>
    <col min="7" max="7" width="5.140625" bestFit="1" customWidth="1"/>
    <col min="8" max="8" width="6.42578125" customWidth="1"/>
    <col min="9" max="9" width="6.42578125" bestFit="1" customWidth="1"/>
    <col min="10" max="10" width="5.7109375" bestFit="1" customWidth="1"/>
    <col min="11" max="11" width="5.85546875" customWidth="1"/>
    <col min="12" max="12" width="7.28515625" customWidth="1"/>
    <col min="13" max="13" width="5.140625" bestFit="1" customWidth="1"/>
    <col min="14" max="14" width="7.42578125" bestFit="1" customWidth="1"/>
    <col min="15" max="15" width="5.140625" bestFit="1" customWidth="1"/>
    <col min="16" max="16" width="5.7109375" bestFit="1" customWidth="1"/>
    <col min="17" max="17" width="5.140625" bestFit="1" customWidth="1"/>
    <col min="18" max="18" width="7.5703125" bestFit="1" customWidth="1"/>
    <col min="19" max="19" width="5.5703125" bestFit="1" customWidth="1"/>
    <col min="20" max="21" width="5.140625" bestFit="1" customWidth="1"/>
    <col min="22" max="22" width="5.7109375" bestFit="1" customWidth="1"/>
    <col min="23" max="23" width="5.140625" bestFit="1" customWidth="1"/>
  </cols>
  <sheetData>
    <row r="1" spans="1:26" x14ac:dyDescent="0.2">
      <c r="A1" s="14"/>
      <c r="B1" s="15" t="s">
        <v>62</v>
      </c>
      <c r="C1" s="15">
        <v>2003</v>
      </c>
      <c r="D1" s="14" t="s">
        <v>63</v>
      </c>
      <c r="E1" s="35">
        <v>2024</v>
      </c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6" x14ac:dyDescent="0.2">
      <c r="A2" s="14"/>
      <c r="B2" s="15" t="s">
        <v>44</v>
      </c>
      <c r="C2" s="15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</row>
    <row r="3" spans="1:26" x14ac:dyDescent="0.2">
      <c r="B3" s="1" t="s">
        <v>45</v>
      </c>
      <c r="C3" s="1"/>
    </row>
    <row r="4" spans="1:26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6"/>
      <c r="Q4" s="14"/>
      <c r="R4" s="14"/>
      <c r="S4" s="14"/>
      <c r="T4" s="14"/>
      <c r="U4" s="14"/>
      <c r="V4" s="14"/>
      <c r="W4" s="14"/>
    </row>
    <row r="5" spans="1:26" x14ac:dyDescent="0.2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6"/>
      <c r="Q5" s="14"/>
      <c r="R5" s="14"/>
      <c r="S5" s="14"/>
      <c r="T5" s="14"/>
      <c r="U5" s="14"/>
      <c r="V5" s="14"/>
      <c r="W5" s="14"/>
    </row>
    <row r="6" spans="1:26" x14ac:dyDescent="0.2">
      <c r="A6" s="14"/>
      <c r="B6" s="15" t="s">
        <v>47</v>
      </c>
      <c r="C6" s="15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6"/>
      <c r="Q6" s="14"/>
      <c r="R6" s="14"/>
      <c r="S6" s="14"/>
      <c r="T6" s="14"/>
      <c r="U6" s="14"/>
      <c r="V6" s="14"/>
      <c r="W6" s="14"/>
      <c r="Y6" s="1" t="s">
        <v>72</v>
      </c>
    </row>
    <row r="7" spans="1:26" x14ac:dyDescent="0.2">
      <c r="A7" s="15"/>
      <c r="B7" s="15" t="s">
        <v>50</v>
      </c>
      <c r="C7" s="15"/>
      <c r="D7" s="14"/>
      <c r="E7" s="14"/>
      <c r="F7" s="14"/>
      <c r="G7" s="14"/>
      <c r="H7" s="14"/>
      <c r="I7" s="14"/>
      <c r="J7" s="14"/>
      <c r="K7" s="14"/>
      <c r="L7" s="14"/>
      <c r="M7" s="14"/>
      <c r="N7" s="15"/>
      <c r="O7" s="15"/>
      <c r="P7" s="15"/>
      <c r="Q7" s="14"/>
      <c r="R7" s="14"/>
      <c r="S7" s="14"/>
      <c r="T7" s="14"/>
      <c r="U7" s="14"/>
      <c r="V7" s="14"/>
      <c r="W7" s="14"/>
    </row>
    <row r="8" spans="1:26" x14ac:dyDescent="0.2">
      <c r="A8" s="14"/>
      <c r="B8" s="14"/>
      <c r="C8" s="14"/>
      <c r="D8" s="14"/>
      <c r="E8" s="14"/>
      <c r="F8" s="14"/>
      <c r="G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23"/>
    </row>
    <row r="9" spans="1:26" x14ac:dyDescent="0.2">
      <c r="A9" s="14"/>
      <c r="B9" s="13" t="s">
        <v>35</v>
      </c>
      <c r="C9" s="13"/>
      <c r="D9" s="13" t="s">
        <v>36</v>
      </c>
      <c r="E9" s="13"/>
      <c r="F9" s="13" t="s">
        <v>37</v>
      </c>
      <c r="G9" s="27"/>
      <c r="H9" s="3" t="s">
        <v>12</v>
      </c>
      <c r="I9" s="3" t="s">
        <v>14</v>
      </c>
      <c r="J9" s="13" t="s">
        <v>15</v>
      </c>
      <c r="K9" s="13"/>
      <c r="L9" s="13" t="s">
        <v>16</v>
      </c>
      <c r="M9" s="13"/>
      <c r="N9" s="13" t="s">
        <v>17</v>
      </c>
      <c r="O9" s="13"/>
      <c r="P9" s="13" t="s">
        <v>18</v>
      </c>
      <c r="Q9" s="13"/>
      <c r="R9" s="13" t="s">
        <v>71</v>
      </c>
      <c r="S9" s="13"/>
      <c r="T9" s="41" t="s">
        <v>67</v>
      </c>
      <c r="U9" s="13"/>
      <c r="V9" s="13" t="s">
        <v>42</v>
      </c>
      <c r="W9" s="14"/>
      <c r="Y9" s="3" t="s">
        <v>73</v>
      </c>
      <c r="Z9" s="3" t="s">
        <v>74</v>
      </c>
    </row>
    <row r="10" spans="1:26" x14ac:dyDescent="0.2">
      <c r="A10" s="23"/>
      <c r="B10" s="22" t="s">
        <v>25</v>
      </c>
      <c r="C10" s="28" t="s">
        <v>49</v>
      </c>
      <c r="D10" s="22" t="s">
        <v>25</v>
      </c>
      <c r="E10" s="28" t="s">
        <v>49</v>
      </c>
      <c r="F10" s="22" t="s">
        <v>25</v>
      </c>
      <c r="G10" s="28" t="s">
        <v>49</v>
      </c>
      <c r="H10" s="4" t="s">
        <v>20</v>
      </c>
      <c r="I10" s="4" t="s">
        <v>20</v>
      </c>
      <c r="J10" s="22" t="s">
        <v>40</v>
      </c>
      <c r="K10" s="28" t="s">
        <v>49</v>
      </c>
      <c r="L10" s="22" t="s">
        <v>21</v>
      </c>
      <c r="M10" s="28" t="s">
        <v>49</v>
      </c>
      <c r="N10" s="22" t="s">
        <v>22</v>
      </c>
      <c r="O10" s="28" t="s">
        <v>49</v>
      </c>
      <c r="P10" s="22" t="s">
        <v>41</v>
      </c>
      <c r="Q10" s="28" t="s">
        <v>49</v>
      </c>
      <c r="R10" s="28"/>
      <c r="S10" s="28" t="s">
        <v>49</v>
      </c>
      <c r="T10" s="22" t="s">
        <v>25</v>
      </c>
      <c r="U10" s="28" t="s">
        <v>49</v>
      </c>
      <c r="V10" s="22" t="s">
        <v>41</v>
      </c>
      <c r="W10" s="28" t="s">
        <v>49</v>
      </c>
      <c r="Y10" s="48" t="s">
        <v>75</v>
      </c>
      <c r="Z10" s="48" t="s">
        <v>75</v>
      </c>
    </row>
    <row r="11" spans="1:26" x14ac:dyDescent="0.2">
      <c r="A11" s="15" t="s">
        <v>0</v>
      </c>
      <c r="B11" s="16">
        <f>AVERAGE('2003:2024'!B11)</f>
        <v>0.67590175953079179</v>
      </c>
      <c r="C11" s="29">
        <f>STDEV('2003:2024'!B11)/SQRT(1+E$1-C$1)</f>
        <v>0.23714138300836915</v>
      </c>
      <c r="D11" s="16">
        <f>AVERAGE('2003:2024'!C11)</f>
        <v>10.554310850439883</v>
      </c>
      <c r="E11" s="29">
        <f>STDEV('2003:2024'!C11)/SQRT(1+E$1-C$1)</f>
        <v>0.32271638261721169</v>
      </c>
      <c r="F11" s="16">
        <f>AVERAGE('2003:2024'!D11)</f>
        <v>5.361565065982405</v>
      </c>
      <c r="G11" s="29">
        <f>STDEV('2003:2024'!D11)/SQRT(1+E$1-C$1)</f>
        <v>0.23959517313167847</v>
      </c>
      <c r="H11" s="16">
        <f>MAX('2003:2024'!E11)</f>
        <v>20.2</v>
      </c>
      <c r="I11" s="16">
        <f>MIN('2003:2024'!G11)</f>
        <v>-8.7200000000000006</v>
      </c>
      <c r="J11" s="16">
        <f>AVERAGE('2003:2024'!I11)</f>
        <v>80.738817631964793</v>
      </c>
      <c r="K11" s="29">
        <f>STDEV('2003:2024'!I11)/SQRT(1+E$1-C$1)</f>
        <v>0.87962198011992965</v>
      </c>
      <c r="L11" s="16">
        <f>AVERAGE('2003:2024'!J11)</f>
        <v>202.46881818181819</v>
      </c>
      <c r="M11" s="29">
        <f>STDEV('2003:2024'!J11)/SQRT(1+E$1-C$1)</f>
        <v>5.1256506606864187</v>
      </c>
      <c r="N11" s="16">
        <f>AVERAGE('2003:2024'!K11)</f>
        <v>2.2301395100195505</v>
      </c>
      <c r="O11" s="30">
        <f>STDEV('2003:2024'!K11)/SQRT(1+E$1-C$1)</f>
        <v>9.8409982944521607E-2</v>
      </c>
      <c r="P11" s="16">
        <f>AVERAGE('2003:2024'!N11)</f>
        <v>28.178272727272727</v>
      </c>
      <c r="Q11" s="29">
        <f>STDEV('2003:2024'!N11)/SQRT(1+E$1-C$1)</f>
        <v>3.7250251099893488</v>
      </c>
      <c r="R11" s="16">
        <f>AVERAGE('2003:2024'!O11)</f>
        <v>14</v>
      </c>
      <c r="S11" s="29">
        <f>STDEV('2003:2024'!O11)/SQRT(1+E$1-C$1)</f>
        <v>0.57358898961218652</v>
      </c>
      <c r="T11" s="16">
        <f>AVERAGE('2003:2024'!R11)</f>
        <v>5.8586624511241432</v>
      </c>
      <c r="U11" s="42">
        <f>STDEV('2003:2024'!R11)/SQRT(1+$E$1-2005)</f>
        <v>0.18899199041093048</v>
      </c>
      <c r="V11" s="16">
        <f>AVERAGE('2003:2024'!S11)</f>
        <v>28.411491263026107</v>
      </c>
      <c r="W11" s="29">
        <f>STDEV('2003:2024'!R11)/SQRT(1+E$1-C$1)</f>
        <v>0.18019679252388393</v>
      </c>
      <c r="Y11" s="16">
        <f>MAX('2003:2024'!N11)</f>
        <v>85.570000000000022</v>
      </c>
      <c r="Z11" s="16">
        <f>MIN('2003:2024'!N11)</f>
        <v>4.2</v>
      </c>
    </row>
    <row r="12" spans="1:26" x14ac:dyDescent="0.2">
      <c r="A12" s="15" t="s">
        <v>1</v>
      </c>
      <c r="B12" s="16">
        <f>AVERAGE('2003:2024'!B12)</f>
        <v>1.1772163009404393</v>
      </c>
      <c r="C12" s="29">
        <f>STDEV('2003:2024'!B12)/SQRT(1+E$1-C$1)</f>
        <v>0.32894243367878112</v>
      </c>
      <c r="D12" s="16">
        <f>AVERAGE('2003:2024'!C12)</f>
        <v>12.460016289744738</v>
      </c>
      <c r="E12" s="29">
        <f>STDEV('2003:2024'!C12)/SQRT(1+E$1-C$1)</f>
        <v>0.52096345481453898</v>
      </c>
      <c r="F12" s="16">
        <f>AVERAGE('2003:2024'!D12)</f>
        <v>6.582262726946186</v>
      </c>
      <c r="G12" s="29">
        <f>STDEV('2003:2024'!D12)/SQRT(1+E$1-C$1)</f>
        <v>0.36221684786963132</v>
      </c>
      <c r="H12" s="16">
        <f>MAX('2003:2024'!E12)</f>
        <v>23.11</v>
      </c>
      <c r="I12" s="16">
        <f>MIN('2003:2024'!G12)</f>
        <v>-8.56</v>
      </c>
      <c r="J12" s="16">
        <f>AVERAGE('2003:2024'!I12)</f>
        <v>74.966111607142864</v>
      </c>
      <c r="K12" s="29">
        <f>STDEV('2003:2024'!I12)/SQRT(1+E$1-C$1)</f>
        <v>1.0713363228773951</v>
      </c>
      <c r="L12" s="16">
        <f>AVERAGE('2003:2024'!J12)</f>
        <v>278.96809090909096</v>
      </c>
      <c r="M12" s="29">
        <f>STDEV('2003:2024'!J12)/SQRT(1+E$1-C$1)</f>
        <v>7.74639773757431</v>
      </c>
      <c r="N12" s="16">
        <f>AVERAGE('2003:2024'!K12)</f>
        <v>2.6233482994196891</v>
      </c>
      <c r="O12" s="29">
        <f>STDEV('2003:2024'!K12)/SQRT(1+E$1-C$1)</f>
        <v>0.1356362769062277</v>
      </c>
      <c r="P12" s="16">
        <f>AVERAGE('2003:2024'!N12)</f>
        <v>26.961045454545456</v>
      </c>
      <c r="Q12" s="29">
        <f>STDEV('2003:2024'!N12)/SQRT(1+E$1-C$1)</f>
        <v>4.0671458176014799</v>
      </c>
      <c r="R12" s="16">
        <f>AVERAGE('2003:2024'!O12)</f>
        <v>11.045454545454545</v>
      </c>
      <c r="S12" s="29">
        <f>STDEV('2003:2024'!O12)/SQRT(1+E$1-C$1)</f>
        <v>1.0031924641022198</v>
      </c>
      <c r="T12" s="16">
        <f>AVERAGE('2003:2024'!R12)</f>
        <v>6.8727138173141524</v>
      </c>
      <c r="U12" s="42">
        <f>STDEV('2003:2024'!R12)/SQRT(1+$E$1-2005)</f>
        <v>0.27155355651732749</v>
      </c>
      <c r="V12" s="16">
        <f>AVERAGE('2003:2024'!S12)</f>
        <v>40.845093523702417</v>
      </c>
      <c r="W12" s="29">
        <f>STDEV('2003:2024'!R12)/SQRT(1+E$1-C$1)</f>
        <v>0.25891615711586036</v>
      </c>
      <c r="Y12" s="16">
        <f>MAX('2003:2024'!N12)</f>
        <v>71.2</v>
      </c>
      <c r="Z12" s="16">
        <f>MIN('2003:2024'!N12)</f>
        <v>0.64500000000000002</v>
      </c>
    </row>
    <row r="13" spans="1:26" x14ac:dyDescent="0.2">
      <c r="A13" s="15" t="s">
        <v>2</v>
      </c>
      <c r="B13" s="16">
        <f>AVERAGE('2003:2024'!B13)</f>
        <v>3.5411622275297034</v>
      </c>
      <c r="C13" s="29">
        <f>STDEV('2003:2024'!B13)/SQRT(1+E$1-C$1)</f>
        <v>0.18985653491467824</v>
      </c>
      <c r="D13" s="16">
        <f>AVERAGE('2003:2024'!C13)</f>
        <v>16.007573570759138</v>
      </c>
      <c r="E13" s="29">
        <f>STDEV('2003:2024'!C13)/SQRT(1+E$1-C$1)</f>
        <v>0.37762323143298565</v>
      </c>
      <c r="F13" s="16">
        <f>AVERAGE('2003:2024'!D13)</f>
        <v>9.6586241609077526</v>
      </c>
      <c r="G13" s="29">
        <f>STDEV('2003:2024'!D13)/SQRT(1+E$1-C$1)</f>
        <v>0.2226355301997566</v>
      </c>
      <c r="H13" s="16">
        <f>MAX('2003:2024'!E13)</f>
        <v>27.6</v>
      </c>
      <c r="I13" s="16">
        <f>MIN('2003:2024'!G13)</f>
        <v>-9.1199999999999992</v>
      </c>
      <c r="J13" s="16">
        <f>AVERAGE('2003:2024'!I13)</f>
        <v>68.700574708564716</v>
      </c>
      <c r="K13" s="29">
        <f>STDEV('2003:2024'!I13)/SQRT(1+E$1-C$1)</f>
        <v>1.1697963442821511</v>
      </c>
      <c r="L13" s="16">
        <f>AVERAGE('2003:2024'!J13)</f>
        <v>444.28713636363642</v>
      </c>
      <c r="M13" s="29">
        <f>STDEV('2003:2024'!J13)/SQRT(1+E$1-C$1)</f>
        <v>11.071862567392868</v>
      </c>
      <c r="N13" s="16">
        <f>AVERAGE('2003:2024'!K13)</f>
        <v>2.7798350322892618</v>
      </c>
      <c r="O13" s="29">
        <f>STDEV('2003:2024'!K13)/SQRT(1+E$1-C$1)</f>
        <v>8.3323973276993465E-2</v>
      </c>
      <c r="P13" s="16">
        <f>AVERAGE('2003:2024'!N13)</f>
        <v>38.741454545454538</v>
      </c>
      <c r="Q13" s="29">
        <f>STDEV('2003:2024'!N13)/SQRT(1+E$1-C$1)</f>
        <v>7.012203336696893</v>
      </c>
      <c r="R13" s="16">
        <f>AVERAGE('2003:2024'!O13)</f>
        <v>10</v>
      </c>
      <c r="S13" s="29">
        <f>STDEV('2003:2024'!O13)/SQRT(1+E$1-C$1)</f>
        <v>0.9759000729485332</v>
      </c>
      <c r="T13" s="16">
        <f>AVERAGE('2003:2024'!R13)</f>
        <v>9.8846050648904971</v>
      </c>
      <c r="U13" s="42">
        <f>STDEV('2003:2024'!R13)/SQRT(1+$E$1-2005)</f>
        <v>0.26648030934219197</v>
      </c>
      <c r="V13" s="16">
        <f>AVERAGE('2003:2024'!S13)</f>
        <v>72.272714411721779</v>
      </c>
      <c r="W13" s="29">
        <f>STDEV('2003:2024'!R13)/SQRT(1+E$1-C$1)</f>
        <v>0.25407900572837278</v>
      </c>
      <c r="Y13" s="16">
        <f>MAX('2003:2024'!N13)</f>
        <v>122.33500000000002</v>
      </c>
      <c r="Z13" s="16">
        <f>MIN('2003:2024'!N13)</f>
        <v>1.29</v>
      </c>
    </row>
    <row r="14" spans="1:26" x14ac:dyDescent="0.2">
      <c r="A14" s="15" t="s">
        <v>3</v>
      </c>
      <c r="B14" s="16">
        <f>AVERAGE('2003:2024'!B14)</f>
        <v>6.1857430646672915</v>
      </c>
      <c r="C14" s="29">
        <f>STDEV('2003:2024'!B14)/SQRT(1+E$1-C$1)</f>
        <v>0.21231950213681394</v>
      </c>
      <c r="D14" s="16">
        <f>AVERAGE('2003:2024'!C14)</f>
        <v>19.106873633239616</v>
      </c>
      <c r="E14" s="29">
        <f>STDEV('2003:2024'!C14)/SQRT(1+E$1-C$1)</f>
        <v>0.35115531563427343</v>
      </c>
      <c r="F14" s="16">
        <f>AVERAGE('2003:2024'!D14)</f>
        <v>12.564785961473865</v>
      </c>
      <c r="G14" s="29">
        <f>STDEV('2003:2024'!D14)/SQRT(1+E$1-C$1)</f>
        <v>0.24340941163822385</v>
      </c>
      <c r="H14" s="16">
        <f>MAX('2003:2024'!E14)</f>
        <v>31.206185567010309</v>
      </c>
      <c r="I14" s="16">
        <f>MIN('2003:2024'!G14)</f>
        <v>-2.6869999999999998</v>
      </c>
      <c r="J14" s="16">
        <f>AVERAGE('2003:2024'!I14)</f>
        <v>66.950094912540038</v>
      </c>
      <c r="K14" s="29">
        <f>STDEV('2003:2024'!I14)/SQRT(1+E$1-C$1)</f>
        <v>1.1428468193021848</v>
      </c>
      <c r="L14" s="16">
        <f>AVERAGE('2003:2024'!J14)</f>
        <v>557.47140909090911</v>
      </c>
      <c r="M14" s="29">
        <f>STDEV('2003:2024'!J14)/SQRT(1+E$1-C$1)</f>
        <v>10.212314077248951</v>
      </c>
      <c r="N14" s="16">
        <f>AVERAGE('2003:2024'!K14)</f>
        <v>2.6331067773774333</v>
      </c>
      <c r="O14" s="29">
        <f>STDEV('2003:2024'!K14)/SQRT(1+E$1-C$1)</f>
        <v>7.4219296322008993E-2</v>
      </c>
      <c r="P14" s="16">
        <f>AVERAGE('2003:2024'!N14)</f>
        <v>50.305272727272715</v>
      </c>
      <c r="Q14" s="29">
        <f>STDEV('2003:2024'!N14)/SQRT(1+E$1-C$1)</f>
        <v>7.7989455728583099</v>
      </c>
      <c r="R14" s="16">
        <f>AVERAGE('2003:2024'!O14)</f>
        <v>11.363636363636363</v>
      </c>
      <c r="S14" s="29">
        <f>STDEV('2003:2024'!O14)/SQRT(1+E$1-C$1)</f>
        <v>0.86426270293082308</v>
      </c>
      <c r="T14" s="16">
        <f>AVERAGE('2003:2024'!R14)</f>
        <v>13.768079425351074</v>
      </c>
      <c r="U14" s="42">
        <f>STDEV('2003:2024'!R14)/SQRT(1+$E$1-2005)</f>
        <v>0.36538799510153647</v>
      </c>
      <c r="V14" s="16">
        <f>AVERAGE('2003:2024'!S14)</f>
        <v>94.872339835917231</v>
      </c>
      <c r="W14" s="29">
        <f>STDEV('2003:2024'!R14)/SQRT(1+E$1-C$1)</f>
        <v>0.34838378388876678</v>
      </c>
      <c r="Y14" s="16">
        <f>MAX('2003:2024'!N14)</f>
        <v>148.56499999999997</v>
      </c>
      <c r="Z14" s="16">
        <f>MIN('2003:2024'!N14)</f>
        <v>3.8</v>
      </c>
    </row>
    <row r="15" spans="1:26" x14ac:dyDescent="0.2">
      <c r="A15" s="15" t="s">
        <v>4</v>
      </c>
      <c r="B15" s="16">
        <f>AVERAGE('2003:2024'!B15)</f>
        <v>9.2895627345717156</v>
      </c>
      <c r="C15" s="29">
        <f>STDEV('2003:2024'!B15)/SQRT(1+E$1-C$1)</f>
        <v>0.24717002792721476</v>
      </c>
      <c r="D15" s="16">
        <f>AVERAGE('2003:2024'!C15)</f>
        <v>23.139668560156171</v>
      </c>
      <c r="E15" s="29">
        <f>STDEV('2003:2024'!C15)/SQRT(1+E$1-C$1)</f>
        <v>0.43237050085591633</v>
      </c>
      <c r="F15" s="16">
        <f>AVERAGE('2003:2024'!D15)</f>
        <v>16.181011633180045</v>
      </c>
      <c r="G15" s="29">
        <f>STDEV('2003:2024'!D15)/SQRT(1+E$1-C$1)</f>
        <v>0.32698522709641797</v>
      </c>
      <c r="H15" s="16">
        <f>MAX('2003:2024'!E15)</f>
        <v>34.340000000000003</v>
      </c>
      <c r="I15" s="16">
        <f>MIN('2003:2024'!G15)</f>
        <v>-0.51</v>
      </c>
      <c r="J15" s="16">
        <f>AVERAGE('2003:2024'!I15)</f>
        <v>63.860555855746107</v>
      </c>
      <c r="K15" s="29">
        <f>STDEV('2003:2024'!I15)/SQRT(1+E$1-C$1)</f>
        <v>0.90320028013511855</v>
      </c>
      <c r="L15" s="16">
        <f>AVERAGE('2003:2024'!J15)</f>
        <v>692.30327272727277</v>
      </c>
      <c r="M15" s="29">
        <f>STDEV('2003:2024'!J15)/SQRT(1+E$1-C$1)</f>
        <v>10.388304869069593</v>
      </c>
      <c r="N15" s="16">
        <f>AVERAGE('2003:2024'!K15)</f>
        <v>2.4722479536949553</v>
      </c>
      <c r="O15" s="29">
        <f>STDEV('2003:2024'!K15)/SQRT(1+E$1-C$1)</f>
        <v>8.8046370671388152E-2</v>
      </c>
      <c r="P15" s="16">
        <f>AVERAGE('2003:2024'!N15)</f>
        <v>47.082727272727283</v>
      </c>
      <c r="Q15" s="29">
        <f>STDEV('2003:2024'!N15)/SQRT(1+E$1-C$1)</f>
        <v>5.7281032543558368</v>
      </c>
      <c r="R15" s="16">
        <f>AVERAGE('2003:2024'!O15)</f>
        <v>10.045454545454545</v>
      </c>
      <c r="S15" s="29">
        <f>STDEV('2003:2024'!O15)/SQRT(1+E$1-C$1)</f>
        <v>1.0139231438706315</v>
      </c>
      <c r="T15" s="16">
        <f>AVERAGE('2003:2024'!R15)</f>
        <v>18.196967304920499</v>
      </c>
      <c r="U15" s="42">
        <f>STDEV('2003:2024'!R15)/SQRT(1+$E$1-2005)</f>
        <v>0.49135427744506177</v>
      </c>
      <c r="V15" s="16">
        <f>AVERAGE('2003:2024'!S15)</f>
        <v>128.25644603500371</v>
      </c>
      <c r="W15" s="29">
        <f>STDEV('2003:2024'!R15)/SQRT(1+E$1-C$1)</f>
        <v>0.46848792160966574</v>
      </c>
      <c r="Y15" s="16">
        <f>MAX('2003:2024'!N15)</f>
        <v>119.6</v>
      </c>
      <c r="Z15" s="16">
        <f>MIN('2003:2024'!N15)</f>
        <v>2.0100000000000002</v>
      </c>
    </row>
    <row r="16" spans="1:26" x14ac:dyDescent="0.2">
      <c r="A16" s="15" t="s">
        <v>5</v>
      </c>
      <c r="B16" s="16">
        <f>AVERAGE('2003:2024'!B16)</f>
        <v>13.491656060606061</v>
      </c>
      <c r="C16" s="29">
        <f>STDEV('2003:2024'!B16)/SQRT(1+E$1-C$1)</f>
        <v>0.26321443816555501</v>
      </c>
      <c r="D16" s="16">
        <f>AVERAGE('2003:2024'!C16)</f>
        <v>28.336303030303032</v>
      </c>
      <c r="E16" s="29">
        <f>STDEV('2003:2024'!C16)/SQRT(1+E$1-C$1)</f>
        <v>0.41207918287936579</v>
      </c>
      <c r="F16" s="16">
        <f>AVERAGE('2003:2024'!D16)</f>
        <v>20.720866540404042</v>
      </c>
      <c r="G16" s="29">
        <f>STDEV('2003:2024'!D16)/SQRT(1+E$1-C$1)</f>
        <v>0.31552219667034331</v>
      </c>
      <c r="H16" s="16">
        <f>MAX('2003:2024'!E16)</f>
        <v>42.2</v>
      </c>
      <c r="I16" s="16">
        <f>MIN('2003:2024'!G16)</f>
        <v>4.0439999999999996</v>
      </c>
      <c r="J16" s="16">
        <f>AVERAGE('2003:2024'!I16)</f>
        <v>60.721933333333325</v>
      </c>
      <c r="K16" s="29">
        <f>STDEV('2003:2024'!I16)/SQRT(1+E$1-C$1)</f>
        <v>1.0814640415560879</v>
      </c>
      <c r="L16" s="16">
        <f>AVERAGE('2003:2024'!J16)</f>
        <v>743.16827272727267</v>
      </c>
      <c r="M16" s="29">
        <f>STDEV('2003:2024'!J16)/SQRT(1+E$1-C$1)</f>
        <v>6.276093180568366</v>
      </c>
      <c r="N16" s="16">
        <f>AVERAGE('2003:2024'!K16)</f>
        <v>2.3132302398989899</v>
      </c>
      <c r="O16" s="29">
        <f>STDEV('2003:2024'!K16)/SQRT(1+E$1-C$1)</f>
        <v>7.8834599569082134E-2</v>
      </c>
      <c r="P16" s="16">
        <f>AVERAGE('2003:2024'!N16)</f>
        <v>37.679818181818192</v>
      </c>
      <c r="Q16" s="29">
        <f>STDEV('2003:2024'!N16)/SQRT(1+E$1-C$1)</f>
        <v>5.5520294802058769</v>
      </c>
      <c r="R16" s="16">
        <f>AVERAGE('2003:2024'!O16)</f>
        <v>7.8181818181818183</v>
      </c>
      <c r="S16" s="29">
        <f>STDEV('2003:2024'!O16)/SQRT(1+E$1-C$1)</f>
        <v>0.4818631033539178</v>
      </c>
      <c r="T16" s="16">
        <f>AVERAGE('2003:2024'!R16)</f>
        <v>23.117052823971417</v>
      </c>
      <c r="U16" s="42">
        <f>STDEV('2003:2024'!R16)/SQRT(1+$E$1-2005)</f>
        <v>0.52611043895298659</v>
      </c>
      <c r="V16" s="16">
        <f>AVERAGE('2003:2024'!S16)</f>
        <v>155.02792014072961</v>
      </c>
      <c r="W16" s="29">
        <f>STDEV('2003:2024'!R16)/SQRT(1+E$1-C$1)</f>
        <v>0.50162662135324976</v>
      </c>
      <c r="Y16" s="16">
        <f>MAX('2003:2024'!N16)</f>
        <v>89.440000000000012</v>
      </c>
      <c r="Z16" s="16">
        <f>MIN('2003:2024'!N16)</f>
        <v>0.8</v>
      </c>
    </row>
    <row r="17" spans="1:26" x14ac:dyDescent="0.2">
      <c r="A17" s="15" t="s">
        <v>6</v>
      </c>
      <c r="B17" s="16">
        <f>AVERAGE('2003:2024'!B17)</f>
        <v>15.320423753665688</v>
      </c>
      <c r="C17" s="29">
        <f>STDEV('2003:2024'!B17)/SQRT(1+E$1-C$1)</f>
        <v>0.24899639032005846</v>
      </c>
      <c r="D17" s="16">
        <f>AVERAGE('2003:2024'!C17)</f>
        <v>31.0058211143695</v>
      </c>
      <c r="E17" s="29">
        <f>STDEV('2003:2024'!C17)/SQRT(1+E$1-C$1)</f>
        <v>0.34244145381818514</v>
      </c>
      <c r="F17" s="16">
        <f>AVERAGE('2003:2024'!D17)</f>
        <v>22.854551561371071</v>
      </c>
      <c r="G17" s="29">
        <f>STDEV('2003:2024'!D17)/SQRT(1+E$1-C$1)</f>
        <v>0.26329214655404787</v>
      </c>
      <c r="H17" s="16">
        <f>MAX('2003:2024'!E17)</f>
        <v>40.32</v>
      </c>
      <c r="I17" s="16">
        <f>MIN('2003:2024'!G17)</f>
        <v>6.8369999999999997</v>
      </c>
      <c r="J17" s="16">
        <f>AVERAGE('2003:2024'!I17)</f>
        <v>58.062043876705339</v>
      </c>
      <c r="K17" s="29">
        <f>STDEV('2003:2024'!I17)/SQRT(1+E$1-C$1)</f>
        <v>0.65368738632381229</v>
      </c>
      <c r="L17" s="16">
        <f>AVERAGE('2003:2024'!J17)</f>
        <v>801.32695454545433</v>
      </c>
      <c r="M17" s="29">
        <f>STDEV('2003:2024'!J17)/SQRT(1+E$1-C$1)</f>
        <v>6.7530479379523571</v>
      </c>
      <c r="N17" s="16">
        <f>AVERAGE('2003:2024'!K17)</f>
        <v>2.3407765682774446</v>
      </c>
      <c r="O17" s="29">
        <f>STDEV('2003:2024'!K17)/SQRT(1+E$1-C$1)</f>
        <v>7.6594593800588945E-2</v>
      </c>
      <c r="P17" s="16">
        <f>AVERAGE('2003:2024'!N17)</f>
        <v>18.109090909090909</v>
      </c>
      <c r="Q17" s="29">
        <f>STDEV('2003:2024'!N17)/SQRT(1+E$1-C$1)</f>
        <v>4.0811457779744051</v>
      </c>
      <c r="R17" s="16">
        <f>AVERAGE('2003:2024'!O17)</f>
        <v>4.6818181818181817</v>
      </c>
      <c r="S17" s="29">
        <f>STDEV('2003:2024'!O17)/SQRT(1+E$1-C$1)</f>
        <v>0.5674670829226206</v>
      </c>
      <c r="T17" s="16">
        <f>AVERAGE('2003:2024'!R17)</f>
        <v>26.236604905230124</v>
      </c>
      <c r="U17" s="42">
        <f>STDEV('2003:2024'!R17)/SQRT(1+$E$1-2005)</f>
        <v>0.55259648972650088</v>
      </c>
      <c r="V17" s="16">
        <f>AVERAGE('2003:2024'!S17)</f>
        <v>173.60741746972374</v>
      </c>
      <c r="W17" s="29">
        <f>STDEV('2003:2024'!R17)/SQRT(1+E$1-C$1)</f>
        <v>0.52688007990265495</v>
      </c>
      <c r="Y17" s="16">
        <f>MAX('2003:2024'!N17)</f>
        <v>67.137999999999991</v>
      </c>
      <c r="Z17" s="16">
        <f>MIN('2003:2024'!N17)</f>
        <v>0</v>
      </c>
    </row>
    <row r="18" spans="1:26" x14ac:dyDescent="0.2">
      <c r="A18" s="15" t="s">
        <v>7</v>
      </c>
      <c r="B18" s="16">
        <f>AVERAGE('2003:2024'!B18)</f>
        <v>15.052607038123169</v>
      </c>
      <c r="C18" s="29">
        <f>STDEV('2003:2024'!B18)/SQRT(1+E$1-C$1)</f>
        <v>0.2327790898551173</v>
      </c>
      <c r="D18" s="16">
        <f>AVERAGE('2003:2024'!C18)</f>
        <v>30.724384164222876</v>
      </c>
      <c r="E18" s="29">
        <f>STDEV('2003:2024'!C18)/SQRT(1+E$1-C$1)</f>
        <v>0.38728018257712399</v>
      </c>
      <c r="F18" s="16">
        <f>AVERAGE('2003:2024'!D18)</f>
        <v>22.537551777859235</v>
      </c>
      <c r="G18" s="29">
        <f>STDEV('2003:2024'!D18)/SQRT(1+E$1-C$1)</f>
        <v>0.28412101474074286</v>
      </c>
      <c r="H18" s="16">
        <f>MAX('2003:2024'!E18)</f>
        <v>41.68</v>
      </c>
      <c r="I18" s="16">
        <f>MIN('2003:2024'!G18)</f>
        <v>6.6459999999999999</v>
      </c>
      <c r="J18" s="16">
        <f>AVERAGE('2003:2024'!I18)</f>
        <v>59.15785925878702</v>
      </c>
      <c r="K18" s="29">
        <f>STDEV('2003:2024'!I18)/SQRT(1+E$1-C$1)</f>
        <v>0.57957992093494037</v>
      </c>
      <c r="L18" s="16">
        <f>AVERAGE('2003:2024'!J18)</f>
        <v>698.82227272727278</v>
      </c>
      <c r="M18" s="29">
        <f>STDEV('2003:2024'!J18)/SQRT(1+E$1-C$1)</f>
        <v>6.0672718657203717</v>
      </c>
      <c r="N18" s="16">
        <f>AVERAGE('2003:2024'!K18)</f>
        <v>2.1251407013685242</v>
      </c>
      <c r="O18" s="29">
        <f>STDEV('2003:2024'!K18)/SQRT(1+E$1-C$1)</f>
        <v>7.9464475446317726E-2</v>
      </c>
      <c r="P18" s="16">
        <f>AVERAGE('2003:2024'!N18)</f>
        <v>17.066181818181818</v>
      </c>
      <c r="Q18" s="29">
        <f>STDEV('2003:2024'!N18)/SQRT(1+E$1-C$1)</f>
        <v>3.8601804202930339</v>
      </c>
      <c r="R18" s="16">
        <f>AVERAGE('2003:2024'!O18)</f>
        <v>5</v>
      </c>
      <c r="S18" s="29">
        <f>STDEV('2003:2024'!O18)/SQRT(1+E$1-C$1)</f>
        <v>0.53045761506955613</v>
      </c>
      <c r="T18" s="16">
        <f>AVERAGE('2003:2024'!R18)</f>
        <v>26.152234739576684</v>
      </c>
      <c r="U18" s="42">
        <f>STDEV('2003:2024'!R18)/SQRT(1+$E$1-2005)</f>
        <v>0.58126869615066734</v>
      </c>
      <c r="V18" s="16">
        <f>AVERAGE('2003:2024'!S18)</f>
        <v>150.64100251184936</v>
      </c>
      <c r="W18" s="29">
        <f>STDEV('2003:2024'!R18)/SQRT(1+E$1-C$1)</f>
        <v>0.55421795607922475</v>
      </c>
      <c r="Y18" s="16">
        <f>MAX('2003:2024'!N18)</f>
        <v>73.8</v>
      </c>
      <c r="Z18" s="16">
        <f>MIN('2003:2024'!N18)</f>
        <v>0</v>
      </c>
    </row>
    <row r="19" spans="1:26" x14ac:dyDescent="0.2">
      <c r="A19" s="15" t="s">
        <v>8</v>
      </c>
      <c r="B19" s="16">
        <f>AVERAGE('2003:2024'!B19)</f>
        <v>11.906362121212119</v>
      </c>
      <c r="C19" s="29">
        <f>STDEV('2003:2024'!B19)/SQRT(1+E$1-C$1)</f>
        <v>0.24482655029071251</v>
      </c>
      <c r="D19" s="16">
        <f>AVERAGE('2003:2024'!C19)</f>
        <v>26.184893939393941</v>
      </c>
      <c r="E19" s="29">
        <f>STDEV('2003:2024'!C19)/SQRT(1+E$1-C$1)</f>
        <v>0.33384464779757905</v>
      </c>
      <c r="F19" s="16">
        <f>AVERAGE('2003:2024'!D19)</f>
        <v>18.77249881160121</v>
      </c>
      <c r="G19" s="29">
        <f>STDEV('2003:2024'!D19)/SQRT(1+E$1-C$1)</f>
        <v>0.24689515885228133</v>
      </c>
      <c r="H19" s="16">
        <f>MAX('2003:2024'!E19)</f>
        <v>37.299999999999997</v>
      </c>
      <c r="I19" s="16">
        <f>MIN('2003:2024'!G19)</f>
        <v>0</v>
      </c>
      <c r="J19" s="16">
        <f>AVERAGE('2003:2024'!I19)</f>
        <v>66.402499753490034</v>
      </c>
      <c r="K19" s="29">
        <f>STDEV('2003:2024'!I19)/SQRT(1+E$1-C$1)</f>
        <v>0.84759271463573294</v>
      </c>
      <c r="L19" s="16">
        <f>AVERAGE('2003:2024'!J19)</f>
        <v>511.20424690909113</v>
      </c>
      <c r="M19" s="29">
        <f>STDEV('2003:2024'!J19)/SQRT(1+E$1-C$1)</f>
        <v>6.2169957137712961</v>
      </c>
      <c r="N19" s="16">
        <f>AVERAGE('2003:2024'!K19)</f>
        <v>1.8562587066607328</v>
      </c>
      <c r="O19" s="29">
        <f>STDEV('2003:2024'!K19)/SQRT(1+E$1-C$1)</f>
        <v>6.4424283768323529E-2</v>
      </c>
      <c r="P19" s="16">
        <f>AVERAGE('2003:2024'!N19)</f>
        <v>32.096636363636364</v>
      </c>
      <c r="Q19" s="29">
        <f>STDEV('2003:2024'!N19)/SQRT(1+E$1-C$1)</f>
        <v>6.0023070501632283</v>
      </c>
      <c r="R19" s="16">
        <f>AVERAGE('2003:2024'!O19)</f>
        <v>6.2727272727272725</v>
      </c>
      <c r="S19" s="29">
        <f>STDEV('2003:2024'!O19)/SQRT(1+E$1-C$1)</f>
        <v>0.73320094687112847</v>
      </c>
      <c r="T19" s="16">
        <f>AVERAGE('2003:2024'!R19)</f>
        <v>21.575974469837135</v>
      </c>
      <c r="U19" s="42">
        <f>STDEV('2003:2024'!R19)/SQRT(1+$E$1-2005)</f>
        <v>0.35763887775096426</v>
      </c>
      <c r="V19" s="16">
        <f>AVERAGE('2003:2024'!S19)</f>
        <v>99.647906447903324</v>
      </c>
      <c r="W19" s="29">
        <f>STDEV('2003:2024'!R19)/SQRT(1+E$1-C$1)</f>
        <v>0.34099529039532228</v>
      </c>
      <c r="Y19" s="16">
        <f>MAX('2003:2024'!N19)</f>
        <v>107.6</v>
      </c>
      <c r="Z19" s="16">
        <f>MIN('2003:2024'!N19)</f>
        <v>5.4</v>
      </c>
    </row>
    <row r="20" spans="1:26" x14ac:dyDescent="0.2">
      <c r="A20" s="15" t="s">
        <v>9</v>
      </c>
      <c r="B20" s="16">
        <f>AVERAGE('2003:2024'!B20)</f>
        <v>8.541882697947214</v>
      </c>
      <c r="C20" s="29">
        <f>STDEV('2003:2024'!B20)/SQRT(1+E$1-C$1)</f>
        <v>0.33942374640116096</v>
      </c>
      <c r="D20" s="16">
        <f>AVERAGE('2003:2024'!C20)</f>
        <v>21.377624633431086</v>
      </c>
      <c r="E20" s="29">
        <f>STDEV('2003:2024'!C20)/SQRT(1+E$1-C$1)</f>
        <v>0.40418893914389981</v>
      </c>
      <c r="F20" s="16">
        <f>AVERAGE('2003:2024'!D20)</f>
        <v>14.685853005865106</v>
      </c>
      <c r="G20" s="29">
        <f>STDEV('2003:2024'!D20)/SQRT(1+E$1-C$1)</f>
        <v>0.32986988568103426</v>
      </c>
      <c r="H20" s="16">
        <f>MAX('2003:2024'!E20)</f>
        <v>33.26</v>
      </c>
      <c r="I20" s="16">
        <f>MIN('2003:2024'!G20)</f>
        <v>-1.97</v>
      </c>
      <c r="J20" s="16">
        <f>AVERAGE('2003:2024'!I20)</f>
        <v>72.59819861925709</v>
      </c>
      <c r="K20" s="29">
        <f>STDEV('2003:2024'!I20)/SQRT(1+E$1-C$1)</f>
        <v>0.81623081736165182</v>
      </c>
      <c r="L20" s="16">
        <f>AVERAGE('2003:2024'!J20)</f>
        <v>352.60010690909081</v>
      </c>
      <c r="M20" s="29">
        <f>STDEV('2003:2024'!J20)/SQRT(1+E$1-C$1)</f>
        <v>6.7333011103314364</v>
      </c>
      <c r="N20" s="16">
        <f>AVERAGE('2003:2024'!K20)</f>
        <v>1.8916295821114366</v>
      </c>
      <c r="O20" s="29">
        <f>STDEV('2003:2024'!K20)/SQRT(1+E$1-C$1)</f>
        <v>6.9528882868755651E-2</v>
      </c>
      <c r="P20" s="16">
        <f>AVERAGE('2003:2024'!N20)</f>
        <v>40.48086363636363</v>
      </c>
      <c r="Q20" s="29">
        <f>STDEV('2003:2024'!N20)/SQRT(1+E$1-C$1)</f>
        <v>6.3279789502140913</v>
      </c>
      <c r="R20" s="16">
        <f>AVERAGE('2003:2024'!O20)</f>
        <v>9.8181818181818183</v>
      </c>
      <c r="S20" s="29">
        <f>STDEV('2003:2024'!O20)/SQRT(1+E$1-C$1)</f>
        <v>0.82869626819439912</v>
      </c>
      <c r="T20" s="16">
        <f>AVERAGE('2003:2024'!R20)</f>
        <v>16.699083241691106</v>
      </c>
      <c r="U20" s="42">
        <f>STDEV('2003:2024'!R20)/SQRT(1+$E$1-2005)</f>
        <v>0.30686852781587332</v>
      </c>
      <c r="V20" s="16">
        <f>AVERAGE('2003:2024'!S20)</f>
        <v>64.64144003335953</v>
      </c>
      <c r="W20" s="29">
        <f>STDEV('2003:2024'!R20)/SQRT(1+E$1-C$1)</f>
        <v>0.29258766108930562</v>
      </c>
      <c r="Y20" s="16">
        <f>MAX('2003:2024'!N20)</f>
        <v>124.84599999999999</v>
      </c>
      <c r="Z20" s="16">
        <f>MIN('2003:2024'!N20)</f>
        <v>7.3100000000000005</v>
      </c>
    </row>
    <row r="21" spans="1:26" x14ac:dyDescent="0.2">
      <c r="A21" s="15" t="s">
        <v>10</v>
      </c>
      <c r="B21" s="16">
        <f>AVERAGE('2003:2024'!B21)</f>
        <v>4.2866924242424238</v>
      </c>
      <c r="C21" s="29">
        <f>STDEV('2003:2024'!B21)/SQRT(1+E$1-C$1)</f>
        <v>0.30293056265573154</v>
      </c>
      <c r="D21" s="16">
        <f>AVERAGE('2003:2024'!C21)</f>
        <v>14.424971212121211</v>
      </c>
      <c r="E21" s="29">
        <f>STDEV('2003:2024'!C21)/SQRT(1+E$1-C$1)</f>
        <v>0.32515439536308272</v>
      </c>
      <c r="F21" s="16">
        <f>AVERAGE('2003:2024'!D21)</f>
        <v>9.2492813446969695</v>
      </c>
      <c r="G21" s="29">
        <f>STDEV('2003:2024'!D21)/SQRT(1+E$1-C$1)</f>
        <v>0.27727235854236087</v>
      </c>
      <c r="H21" s="16">
        <f>MAX('2003:2024'!E21)</f>
        <v>22.97</v>
      </c>
      <c r="I21" s="16">
        <f>MIN('2003:2024'!G21)</f>
        <v>-9.52</v>
      </c>
      <c r="J21" s="16">
        <f>AVERAGE('2003:2024'!I21)</f>
        <v>79.723608638010532</v>
      </c>
      <c r="K21" s="29">
        <f>STDEV('2003:2024'!I21)/SQRT(1+E$1-C$1)</f>
        <v>1.2913319596603507</v>
      </c>
      <c r="L21" s="16">
        <f>AVERAGE('2003:2024'!J21)</f>
        <v>210.49431490909095</v>
      </c>
      <c r="M21" s="29">
        <f>STDEV('2003:2024'!J21)/SQRT(1+E$1-C$1)</f>
        <v>4.7868585077852419</v>
      </c>
      <c r="N21" s="16">
        <f>AVERAGE('2003:2024'!K21)</f>
        <v>2.1208404637573586</v>
      </c>
      <c r="O21" s="29">
        <f>STDEV('2003:2024'!K21)/SQRT(1+E$1-C$1)</f>
        <v>0.12460300772372769</v>
      </c>
      <c r="P21" s="16">
        <f>AVERAGE('2003:2024'!N21)</f>
        <v>46.859272727272717</v>
      </c>
      <c r="Q21" s="29">
        <f>STDEV('2003:2024'!N21)/SQRT(1+E$1-C$1)</f>
        <v>6.6750755448103858</v>
      </c>
      <c r="R21" s="16">
        <f>AVERAGE('2003:2024'!O21)</f>
        <v>14.772727272727273</v>
      </c>
      <c r="S21" s="29">
        <f>STDEV('2003:2024'!O21)/SQRT(1+E$1-C$1)</f>
        <v>0.89716199529891805</v>
      </c>
      <c r="T21" s="16">
        <f>AVERAGE('2003:2024'!R21)</f>
        <v>10.809463624750855</v>
      </c>
      <c r="U21" s="42">
        <f>STDEV('2003:2024'!R21)/SQRT(1+$E$1-2005)</f>
        <v>0.21045870875945058</v>
      </c>
      <c r="V21" s="16">
        <f>AVERAGE('2003:2024'!S21)</f>
        <v>33.330112961450553</v>
      </c>
      <c r="W21" s="29">
        <f>STDEV('2003:2024'!R21)/SQRT(1+E$1-C$1)</f>
        <v>0.20066450538306979</v>
      </c>
      <c r="Y21" s="16">
        <f>MAX('2003:2024'!N21)</f>
        <v>143.511</v>
      </c>
      <c r="Z21" s="16">
        <f>MIN('2003:2024'!N21)</f>
        <v>4.5149999999999997</v>
      </c>
    </row>
    <row r="22" spans="1:26" ht="13.5" thickBot="1" x14ac:dyDescent="0.25">
      <c r="A22" s="24" t="s">
        <v>11</v>
      </c>
      <c r="B22" s="25">
        <f>AVERAGE('2003:2024'!B22)</f>
        <v>1.266548387096774</v>
      </c>
      <c r="C22" s="31">
        <f>STDEV('2003:2024'!B22)/SQRT(1+E$1-C$1)</f>
        <v>0.34455418609332589</v>
      </c>
      <c r="D22" s="25">
        <f>AVERAGE('2003:2024'!C22)</f>
        <v>10.423192082111436</v>
      </c>
      <c r="E22" s="31">
        <f>STDEV('2003:2024'!C22)/SQRT(1+E$1-C$1)</f>
        <v>0.31208903537704508</v>
      </c>
      <c r="F22" s="25">
        <f>AVERAGE('2003:2024'!D22)</f>
        <v>5.6719137859131274</v>
      </c>
      <c r="G22" s="31">
        <f>STDEV('2003:2024'!D22)/SQRT(1+E$1-C$1)</f>
        <v>0.28840469794271428</v>
      </c>
      <c r="H22" s="25">
        <f>MAX('2003:2024'!E22)</f>
        <v>21.51</v>
      </c>
      <c r="I22" s="25">
        <f>MIN('2003:2024'!G22)</f>
        <v>-9.85</v>
      </c>
      <c r="J22" s="25">
        <f>AVERAGE('2003:2024'!I22)</f>
        <v>83.508202606358111</v>
      </c>
      <c r="K22" s="31">
        <f>STDEV('2003:2024'!I22)/SQRT(1+E$1-C$1)</f>
        <v>1.0826408966809611</v>
      </c>
      <c r="L22" s="25">
        <f>AVERAGE('2003:2024'!J22)</f>
        <v>163.67086109090909</v>
      </c>
      <c r="M22" s="31">
        <f>STDEV('2003:2024'!J22)/SQRT(1+E$1-C$1)</f>
        <v>4.2551718035979569</v>
      </c>
      <c r="N22" s="25">
        <f>AVERAGE('2003:2024'!K22)</f>
        <v>1.9852111848676102</v>
      </c>
      <c r="O22" s="31">
        <f>STDEV('2003:2024'!K22)/SQRT(1+E$1-C$1)</f>
        <v>9.706725662222003E-2</v>
      </c>
      <c r="P22" s="25">
        <f>AVERAGE('2003:2024'!N22)</f>
        <v>21.619681818181817</v>
      </c>
      <c r="Q22" s="31">
        <f>STDEV('2003:2024'!N22)/SQRT(1+E$1-C$1)</f>
        <v>3.1380569824413964</v>
      </c>
      <c r="R22" s="25">
        <f>AVERAGE('2003:2024'!O22)</f>
        <v>14.090909090909092</v>
      </c>
      <c r="S22" s="31">
        <f>STDEV('2003:2024'!O22)/SQRT(1+E$1-C$1)</f>
        <v>0.76704044410741323</v>
      </c>
      <c r="T22" s="25">
        <f>AVERAGE('2003:2024'!R22)</f>
        <v>6.9528246909251461</v>
      </c>
      <c r="U22" s="43">
        <f>STDEV('2003:2024'!R22)/SQRT(1+$E$1-2005)</f>
        <v>0.17397374344419683</v>
      </c>
      <c r="V22" s="25">
        <f>AVERAGE('2003:2024'!S22)</f>
        <v>23.225262773302561</v>
      </c>
      <c r="W22" s="31">
        <f>STDEV('2003:2024'!R22)/SQRT(1+E$1-C$1)</f>
        <v>0.16587745588505232</v>
      </c>
      <c r="Y22" s="25">
        <f>MAX('2003:2024'!N22)</f>
        <v>49.6</v>
      </c>
      <c r="Z22" s="25">
        <f>MIN('2003:2024'!N22)</f>
        <v>3.6180000000000003</v>
      </c>
    </row>
    <row r="23" spans="1:26" ht="13.5" thickTop="1" x14ac:dyDescent="0.2">
      <c r="A23" s="15" t="s">
        <v>23</v>
      </c>
      <c r="B23" s="6">
        <f>AVERAGE(B11:B22)</f>
        <v>7.5613132141777806</v>
      </c>
      <c r="C23" s="6"/>
      <c r="D23" s="6">
        <f>AVERAGE(D11:D22)</f>
        <v>20.312136090024385</v>
      </c>
      <c r="E23" s="6"/>
      <c r="F23" s="6">
        <f>AVERAGE(F11:F22)</f>
        <v>13.736730531350085</v>
      </c>
      <c r="G23" s="6"/>
      <c r="H23" s="6">
        <f>MAX(H11:H22)</f>
        <v>42.2</v>
      </c>
      <c r="I23" s="6">
        <f>MIN(I11:I22)</f>
        <v>-9.85</v>
      </c>
      <c r="J23" s="6">
        <f>AVERAGE(J11:J22)</f>
        <v>69.615875066824984</v>
      </c>
      <c r="K23" s="12"/>
      <c r="L23" s="7">
        <f>SUM(L11:L22)</f>
        <v>5656.78575709091</v>
      </c>
      <c r="M23" s="7"/>
      <c r="N23" s="6">
        <f>AVERAGE(N11:N22)</f>
        <v>2.2809804183119158</v>
      </c>
      <c r="O23" s="6"/>
      <c r="P23" s="7">
        <f>SUM(P11:P22)</f>
        <v>405.18031818181817</v>
      </c>
      <c r="Q23" s="6"/>
      <c r="R23" s="7">
        <f>SUM(R11:R22)</f>
        <v>118.90909090909091</v>
      </c>
      <c r="S23" s="6"/>
      <c r="T23" s="6">
        <f>AVERAGE(T11:T22)</f>
        <v>15.510355546631907</v>
      </c>
      <c r="U23" s="6"/>
      <c r="V23" s="7">
        <f>SUM(V11:V22)</f>
        <v>1064.7791474076898</v>
      </c>
      <c r="W23" s="6"/>
      <c r="Y23">
        <f>MAX(Y11:Y22)</f>
        <v>148.56499999999997</v>
      </c>
      <c r="Z23">
        <f>MIN(Z11:Z22)</f>
        <v>0</v>
      </c>
    </row>
    <row r="24" spans="1:26" ht="14.25" x14ac:dyDescent="0.2">
      <c r="A24" s="14"/>
      <c r="B24" s="19"/>
      <c r="C24" s="19"/>
      <c r="D24" s="19"/>
      <c r="E24" s="19"/>
      <c r="F24" s="19"/>
      <c r="G24" s="18"/>
      <c r="H24" s="18"/>
      <c r="I24" s="18"/>
      <c r="J24" s="18"/>
      <c r="K24" s="18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</row>
    <row r="27" spans="1:26" x14ac:dyDescent="0.2">
      <c r="I27" s="14"/>
    </row>
  </sheetData>
  <phoneticPr fontId="8" type="noConversion"/>
  <pageMargins left="0.75" right="0.75" top="1" bottom="1" header="0" footer="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4"/>
  <sheetViews>
    <sheetView workbookViewId="0">
      <selection activeCell="L27" sqref="L27"/>
    </sheetView>
  </sheetViews>
  <sheetFormatPr baseColWidth="10" defaultRowHeight="12.75" x14ac:dyDescent="0.2"/>
  <cols>
    <col min="3" max="3" width="53.28515625" bestFit="1" customWidth="1"/>
  </cols>
  <sheetData>
    <row r="2" spans="1:3" x14ac:dyDescent="0.2">
      <c r="A2" s="54" t="s">
        <v>83</v>
      </c>
      <c r="B2" s="54" t="s">
        <v>84</v>
      </c>
      <c r="C2" s="1" t="s">
        <v>85</v>
      </c>
    </row>
    <row r="3" spans="1:3" x14ac:dyDescent="0.2">
      <c r="A3" s="55" t="s">
        <v>35</v>
      </c>
      <c r="B3" s="56" t="s">
        <v>20</v>
      </c>
      <c r="C3" t="s">
        <v>86</v>
      </c>
    </row>
    <row r="4" spans="1:3" x14ac:dyDescent="0.2">
      <c r="A4" s="55" t="s">
        <v>36</v>
      </c>
      <c r="B4" s="56" t="s">
        <v>20</v>
      </c>
      <c r="C4" t="s">
        <v>87</v>
      </c>
    </row>
    <row r="5" spans="1:3" x14ac:dyDescent="0.2">
      <c r="A5" s="55" t="s">
        <v>37</v>
      </c>
      <c r="B5" s="56" t="s">
        <v>20</v>
      </c>
      <c r="C5" t="s">
        <v>88</v>
      </c>
    </row>
    <row r="6" spans="1:3" x14ac:dyDescent="0.2">
      <c r="A6" s="55" t="s">
        <v>12</v>
      </c>
      <c r="B6" s="56" t="s">
        <v>20</v>
      </c>
      <c r="C6" t="s">
        <v>89</v>
      </c>
    </row>
    <row r="7" spans="1:3" x14ac:dyDescent="0.2">
      <c r="A7" s="55" t="s">
        <v>13</v>
      </c>
      <c r="B7" s="56"/>
      <c r="C7" t="s">
        <v>90</v>
      </c>
    </row>
    <row r="8" spans="1:3" x14ac:dyDescent="0.2">
      <c r="A8" s="55" t="s">
        <v>14</v>
      </c>
      <c r="B8" s="56" t="s">
        <v>20</v>
      </c>
      <c r="C8" t="s">
        <v>91</v>
      </c>
    </row>
    <row r="9" spans="1:3" x14ac:dyDescent="0.2">
      <c r="A9" s="55" t="s">
        <v>13</v>
      </c>
      <c r="B9" s="56"/>
      <c r="C9" t="s">
        <v>92</v>
      </c>
    </row>
    <row r="10" spans="1:3" x14ac:dyDescent="0.2">
      <c r="A10" s="55" t="s">
        <v>15</v>
      </c>
      <c r="B10" s="56" t="s">
        <v>93</v>
      </c>
      <c r="C10" t="s">
        <v>94</v>
      </c>
    </row>
    <row r="11" spans="1:3" x14ac:dyDescent="0.2">
      <c r="A11" s="55" t="s">
        <v>16</v>
      </c>
      <c r="B11" s="56" t="s">
        <v>21</v>
      </c>
      <c r="C11" t="s">
        <v>95</v>
      </c>
    </row>
    <row r="12" spans="1:3" x14ac:dyDescent="0.2">
      <c r="A12" s="55" t="s">
        <v>17</v>
      </c>
      <c r="B12" s="56" t="s">
        <v>22</v>
      </c>
      <c r="C12" t="s">
        <v>96</v>
      </c>
    </row>
    <row r="13" spans="1:3" x14ac:dyDescent="0.2">
      <c r="A13" s="55" t="s">
        <v>97</v>
      </c>
      <c r="B13" s="56" t="s">
        <v>22</v>
      </c>
      <c r="C13" t="s">
        <v>98</v>
      </c>
    </row>
    <row r="14" spans="1:3" x14ac:dyDescent="0.2">
      <c r="A14" s="55" t="s">
        <v>13</v>
      </c>
      <c r="B14" s="56"/>
      <c r="C14" t="s">
        <v>99</v>
      </c>
    </row>
    <row r="15" spans="1:3" x14ac:dyDescent="0.2">
      <c r="A15" s="55" t="s">
        <v>18</v>
      </c>
      <c r="B15" s="56" t="s">
        <v>75</v>
      </c>
      <c r="C15" t="s">
        <v>100</v>
      </c>
    </row>
    <row r="16" spans="1:3" x14ac:dyDescent="0.2">
      <c r="A16" s="55" t="s">
        <v>39</v>
      </c>
      <c r="B16" s="56"/>
      <c r="C16" t="s">
        <v>101</v>
      </c>
    </row>
    <row r="17" spans="1:4" x14ac:dyDescent="0.2">
      <c r="A17" s="55" t="s">
        <v>19</v>
      </c>
      <c r="B17" s="56" t="s">
        <v>75</v>
      </c>
      <c r="C17" t="s">
        <v>102</v>
      </c>
    </row>
    <row r="18" spans="1:4" x14ac:dyDescent="0.2">
      <c r="A18" s="55" t="s">
        <v>13</v>
      </c>
      <c r="B18" s="56"/>
      <c r="C18" t="s">
        <v>103</v>
      </c>
    </row>
    <row r="19" spans="1:4" x14ac:dyDescent="0.2">
      <c r="A19" s="55" t="s">
        <v>67</v>
      </c>
      <c r="B19" s="57" t="s">
        <v>25</v>
      </c>
      <c r="C19" t="s">
        <v>104</v>
      </c>
    </row>
    <row r="20" spans="1:4" x14ac:dyDescent="0.2">
      <c r="A20" s="55" t="s">
        <v>105</v>
      </c>
      <c r="B20" s="56" t="s">
        <v>75</v>
      </c>
      <c r="C20" t="s">
        <v>106</v>
      </c>
      <c r="D20" t="s">
        <v>107</v>
      </c>
    </row>
    <row r="24" spans="1:4" x14ac:dyDescent="0.2">
      <c r="A24" s="20"/>
      <c r="B24" s="20"/>
    </row>
    <row r="25" spans="1:4" x14ac:dyDescent="0.2">
      <c r="A25" s="14"/>
      <c r="B25" s="14"/>
    </row>
    <row r="26" spans="1:4" x14ac:dyDescent="0.2">
      <c r="A26" s="14"/>
      <c r="B26" s="14"/>
    </row>
    <row r="27" spans="1:4" x14ac:dyDescent="0.2">
      <c r="A27" s="14"/>
      <c r="B27" s="14"/>
    </row>
    <row r="28" spans="1:4" x14ac:dyDescent="0.2">
      <c r="A28" s="14"/>
      <c r="B28" s="14"/>
    </row>
    <row r="29" spans="1:4" x14ac:dyDescent="0.2">
      <c r="A29" s="14"/>
      <c r="B29" s="14"/>
    </row>
    <row r="30" spans="1:4" x14ac:dyDescent="0.2">
      <c r="A30" s="20"/>
      <c r="B30" s="20"/>
    </row>
    <row r="31" spans="1:4" x14ac:dyDescent="0.2">
      <c r="A31" s="14"/>
      <c r="B31" s="14"/>
    </row>
    <row r="32" spans="1:4" x14ac:dyDescent="0.2">
      <c r="A32" s="14"/>
    </row>
    <row r="33" spans="1:2" x14ac:dyDescent="0.2">
      <c r="A33" s="14"/>
    </row>
    <row r="34" spans="1:2" x14ac:dyDescent="0.2">
      <c r="A34" s="14"/>
      <c r="B34" s="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="85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15" t="s">
        <v>34</v>
      </c>
    </row>
    <row r="2" spans="1:19" x14ac:dyDescent="0.2">
      <c r="B2" s="15" t="s">
        <v>44</v>
      </c>
    </row>
    <row r="3" spans="1:19" x14ac:dyDescent="0.2">
      <c r="B3" s="1" t="s">
        <v>45</v>
      </c>
    </row>
    <row r="4" spans="1:19" x14ac:dyDescent="0.2">
      <c r="B4" s="14"/>
    </row>
    <row r="5" spans="1:19" x14ac:dyDescent="0.2">
      <c r="B5" s="14"/>
    </row>
    <row r="6" spans="1:19" x14ac:dyDescent="0.2">
      <c r="B6" s="15" t="s">
        <v>47</v>
      </c>
    </row>
    <row r="7" spans="1:19" x14ac:dyDescent="0.2">
      <c r="B7" s="15" t="s">
        <v>57</v>
      </c>
    </row>
    <row r="9" spans="1:19" x14ac:dyDescent="0.2">
      <c r="A9" s="14"/>
      <c r="B9" s="13" t="s">
        <v>35</v>
      </c>
      <c r="C9" s="13" t="s">
        <v>36</v>
      </c>
      <c r="D9" s="13" t="s">
        <v>37</v>
      </c>
      <c r="E9" s="13" t="s">
        <v>12</v>
      </c>
      <c r="F9" s="13" t="s">
        <v>13</v>
      </c>
      <c r="G9" s="13" t="s">
        <v>14</v>
      </c>
      <c r="H9" s="13" t="s">
        <v>13</v>
      </c>
      <c r="I9" s="13" t="s">
        <v>15</v>
      </c>
      <c r="J9" s="13" t="s">
        <v>16</v>
      </c>
      <c r="K9" s="13" t="s">
        <v>17</v>
      </c>
      <c r="L9" s="13" t="s">
        <v>38</v>
      </c>
      <c r="M9" s="13" t="s">
        <v>13</v>
      </c>
      <c r="N9" s="13" t="s">
        <v>18</v>
      </c>
      <c r="O9" s="13" t="s">
        <v>39</v>
      </c>
      <c r="P9" s="13" t="s">
        <v>19</v>
      </c>
      <c r="Q9" s="13" t="s">
        <v>13</v>
      </c>
      <c r="R9" s="13" t="s">
        <v>65</v>
      </c>
      <c r="S9" s="13" t="s">
        <v>42</v>
      </c>
    </row>
    <row r="10" spans="1:19" x14ac:dyDescent="0.2">
      <c r="A10" s="23"/>
      <c r="B10" s="22" t="s">
        <v>25</v>
      </c>
      <c r="C10" s="22" t="s">
        <v>25</v>
      </c>
      <c r="D10" s="22" t="s">
        <v>25</v>
      </c>
      <c r="E10" s="22" t="s">
        <v>25</v>
      </c>
      <c r="F10" s="22"/>
      <c r="G10" s="22" t="s">
        <v>25</v>
      </c>
      <c r="H10" s="22"/>
      <c r="I10" s="22" t="s">
        <v>40</v>
      </c>
      <c r="J10" s="22" t="s">
        <v>21</v>
      </c>
      <c r="K10" s="22" t="s">
        <v>22</v>
      </c>
      <c r="L10" s="22" t="s">
        <v>22</v>
      </c>
      <c r="M10" s="22"/>
      <c r="N10" s="22" t="s">
        <v>41</v>
      </c>
      <c r="O10" s="22"/>
      <c r="P10" s="22" t="s">
        <v>41</v>
      </c>
      <c r="Q10" s="22"/>
      <c r="R10" s="22" t="s">
        <v>25</v>
      </c>
      <c r="S10" s="22" t="s">
        <v>41</v>
      </c>
    </row>
    <row r="11" spans="1:19" x14ac:dyDescent="0.2">
      <c r="A11" s="15" t="s">
        <v>0</v>
      </c>
      <c r="B11" s="2">
        <v>2.1621612903225809</v>
      </c>
      <c r="C11" s="2">
        <v>11.386677419354838</v>
      </c>
      <c r="D11" s="2">
        <v>6.4937419354838708</v>
      </c>
      <c r="E11" s="2">
        <v>17.91</v>
      </c>
      <c r="F11" s="33">
        <v>42013</v>
      </c>
      <c r="G11" s="2">
        <v>-4.37</v>
      </c>
      <c r="H11" s="33">
        <v>42011</v>
      </c>
      <c r="I11" s="2">
        <v>80.775806451612908</v>
      </c>
      <c r="J11" s="2">
        <v>188.75399999999999</v>
      </c>
      <c r="K11" s="2">
        <v>2.3525806451612903</v>
      </c>
      <c r="L11" s="2">
        <v>16.739999999999998</v>
      </c>
      <c r="M11" s="33">
        <v>42021</v>
      </c>
      <c r="N11" s="2">
        <v>27.2</v>
      </c>
      <c r="O11" s="5">
        <v>15</v>
      </c>
      <c r="P11" s="2">
        <v>10.199999999999999</v>
      </c>
      <c r="Q11" s="33">
        <v>42022</v>
      </c>
      <c r="R11" s="2">
        <v>6.8128064516129037</v>
      </c>
      <c r="S11" s="2">
        <v>29.982120381950029</v>
      </c>
    </row>
    <row r="12" spans="1:19" x14ac:dyDescent="0.2">
      <c r="A12" s="15" t="s">
        <v>1</v>
      </c>
      <c r="B12" s="2">
        <v>0.76200000000000023</v>
      </c>
      <c r="C12" s="2">
        <v>8.8776206896551706</v>
      </c>
      <c r="D12" s="2">
        <v>4.5534137931034486</v>
      </c>
      <c r="E12" s="2">
        <v>16.72</v>
      </c>
      <c r="F12" s="33">
        <v>41681</v>
      </c>
      <c r="G12" s="2">
        <v>-4.5679999999999996</v>
      </c>
      <c r="H12" s="33">
        <v>41697</v>
      </c>
      <c r="I12" s="2">
        <v>81.498620689655183</v>
      </c>
      <c r="J12" s="2">
        <v>238.68</v>
      </c>
      <c r="K12" s="2">
        <v>1.9654482758620693</v>
      </c>
      <c r="L12" s="2">
        <v>13.64</v>
      </c>
      <c r="M12" s="33">
        <v>41697</v>
      </c>
      <c r="N12" s="2">
        <v>40.799999999999997</v>
      </c>
      <c r="O12" s="5">
        <v>19</v>
      </c>
      <c r="P12" s="2">
        <v>16.2</v>
      </c>
      <c r="Q12" s="33">
        <v>41691</v>
      </c>
      <c r="R12" s="2">
        <v>6.4074827586206897</v>
      </c>
      <c r="S12" s="2">
        <v>33.225178184268053</v>
      </c>
    </row>
    <row r="13" spans="1:19" x14ac:dyDescent="0.2">
      <c r="A13" s="15" t="s">
        <v>2</v>
      </c>
      <c r="B13" s="2">
        <v>2.4660967741935482</v>
      </c>
      <c r="C13" s="2">
        <v>12.918935483870969</v>
      </c>
      <c r="D13" s="2">
        <v>7.3759677419354839</v>
      </c>
      <c r="E13" s="2">
        <v>20.92</v>
      </c>
      <c r="F13" s="33">
        <v>41718</v>
      </c>
      <c r="G13" s="2">
        <v>-3.9729999999999999</v>
      </c>
      <c r="H13" s="33">
        <v>41701</v>
      </c>
      <c r="I13" s="2">
        <v>71.562903225806451</v>
      </c>
      <c r="J13" s="2">
        <v>424.92800000000005</v>
      </c>
      <c r="K13" s="2">
        <v>2.4508064516129031</v>
      </c>
      <c r="L13" s="2">
        <v>13.74</v>
      </c>
      <c r="M13" s="33">
        <v>41720</v>
      </c>
      <c r="N13" s="2">
        <v>56.4</v>
      </c>
      <c r="O13" s="5">
        <v>10</v>
      </c>
      <c r="P13" s="2">
        <v>24.8</v>
      </c>
      <c r="Q13" s="33">
        <v>41727</v>
      </c>
      <c r="R13" s="2">
        <v>8.2515806451612903</v>
      </c>
      <c r="S13" s="2">
        <v>65.524642888529982</v>
      </c>
    </row>
    <row r="14" spans="1:19" x14ac:dyDescent="0.2">
      <c r="A14" s="15" t="s">
        <v>3</v>
      </c>
      <c r="B14" s="2">
        <v>5.0298000000000007</v>
      </c>
      <c r="C14" s="2">
        <v>16.138666666666669</v>
      </c>
      <c r="D14" s="2">
        <v>10.69563333333333</v>
      </c>
      <c r="E14" s="2">
        <v>24.94</v>
      </c>
      <c r="F14" s="33">
        <v>41754</v>
      </c>
      <c r="G14" s="2">
        <v>-0.08</v>
      </c>
      <c r="H14" s="33">
        <v>41748</v>
      </c>
      <c r="I14" s="2">
        <v>67.249666666666656</v>
      </c>
      <c r="J14" s="2">
        <v>518.30999999999995</v>
      </c>
      <c r="K14" s="2">
        <v>2.9773333333333332</v>
      </c>
      <c r="L14" s="2">
        <v>13.01</v>
      </c>
      <c r="M14" s="33">
        <v>41740</v>
      </c>
      <c r="N14" s="2">
        <v>85.4</v>
      </c>
      <c r="O14" s="5">
        <v>12</v>
      </c>
      <c r="P14" s="2">
        <v>34.200000000000003</v>
      </c>
      <c r="Q14" s="33">
        <v>41757</v>
      </c>
      <c r="R14" s="2">
        <v>11.678000000000001</v>
      </c>
      <c r="S14" s="2">
        <v>92.725046809567459</v>
      </c>
    </row>
    <row r="15" spans="1:19" x14ac:dyDescent="0.2">
      <c r="A15" s="15" t="s">
        <v>4</v>
      </c>
      <c r="B15" s="2">
        <v>8.1875161290322573</v>
      </c>
      <c r="C15" s="2">
        <v>21.293870967741935</v>
      </c>
      <c r="D15" s="2">
        <v>14.739677419354839</v>
      </c>
      <c r="E15" s="2">
        <v>28.43</v>
      </c>
      <c r="F15" s="33">
        <v>41778</v>
      </c>
      <c r="G15" s="2">
        <v>1.629</v>
      </c>
      <c r="H15" s="33">
        <v>41761</v>
      </c>
      <c r="I15" s="2">
        <v>65.635483870967732</v>
      </c>
      <c r="J15" s="2">
        <v>690.245</v>
      </c>
      <c r="K15" s="2">
        <v>2.5816451612903224</v>
      </c>
      <c r="L15" s="2">
        <v>13.76</v>
      </c>
      <c r="M15" s="33">
        <v>41762</v>
      </c>
      <c r="N15" s="2">
        <v>48.4</v>
      </c>
      <c r="O15" s="5">
        <v>13</v>
      </c>
      <c r="P15" s="2">
        <v>15.6</v>
      </c>
      <c r="Q15" s="33">
        <v>41770</v>
      </c>
      <c r="R15" s="2">
        <v>13.632903225806452</v>
      </c>
      <c r="S15" s="2">
        <v>131.41255242907312</v>
      </c>
    </row>
    <row r="16" spans="1:19" x14ac:dyDescent="0.2">
      <c r="A16" s="15" t="s">
        <v>5</v>
      </c>
      <c r="B16" s="2">
        <v>14.280333333333335</v>
      </c>
      <c r="C16" s="2">
        <v>29.492333333333338</v>
      </c>
      <c r="D16" s="2">
        <v>21.866666666666667</v>
      </c>
      <c r="E16" s="2">
        <v>36.19</v>
      </c>
      <c r="F16" s="33">
        <v>41817</v>
      </c>
      <c r="G16" s="2">
        <v>9.5399999999999991</v>
      </c>
      <c r="H16" s="33">
        <v>41811</v>
      </c>
      <c r="I16" s="2">
        <v>54.862333333333332</v>
      </c>
      <c r="J16" s="2">
        <v>797.8</v>
      </c>
      <c r="K16" s="2">
        <v>3.0854666666666666</v>
      </c>
      <c r="L16" s="2">
        <v>13.76</v>
      </c>
      <c r="M16" s="33">
        <v>41793</v>
      </c>
      <c r="N16" s="2">
        <v>0.8</v>
      </c>
      <c r="O16" s="5">
        <v>2</v>
      </c>
      <c r="P16" s="2">
        <v>0.6</v>
      </c>
      <c r="Q16" s="33">
        <v>41809</v>
      </c>
      <c r="R16" s="2">
        <v>19.763333333333339</v>
      </c>
      <c r="S16" s="2">
        <v>194.0639721373835</v>
      </c>
    </row>
    <row r="17" spans="1:19" x14ac:dyDescent="0.2">
      <c r="A17" s="15" t="s">
        <v>6</v>
      </c>
      <c r="B17" s="2">
        <v>14.306354838709677</v>
      </c>
      <c r="C17" s="2">
        <v>29.292580645161291</v>
      </c>
      <c r="D17" s="2">
        <v>21.478709677419356</v>
      </c>
      <c r="E17" s="2">
        <v>36.19</v>
      </c>
      <c r="F17" s="33">
        <v>41842</v>
      </c>
      <c r="G17" s="2">
        <v>6.8369999999999997</v>
      </c>
      <c r="H17" s="33">
        <v>41829</v>
      </c>
      <c r="I17" s="2">
        <v>58.532580645161296</v>
      </c>
      <c r="J17" s="2">
        <v>781.24</v>
      </c>
      <c r="K17" s="2">
        <v>2.6251612903225809</v>
      </c>
      <c r="L17" s="2">
        <v>12.19</v>
      </c>
      <c r="M17" s="33">
        <v>41848</v>
      </c>
      <c r="N17" s="2">
        <v>13.4</v>
      </c>
      <c r="O17" s="5">
        <v>5</v>
      </c>
      <c r="P17" s="2">
        <v>9</v>
      </c>
      <c r="Q17" s="33">
        <v>41837</v>
      </c>
      <c r="R17" s="2">
        <v>21.854516129032262</v>
      </c>
      <c r="S17" s="2">
        <v>183.92835662101621</v>
      </c>
    </row>
    <row r="18" spans="1:19" x14ac:dyDescent="0.2">
      <c r="A18" s="15" t="s">
        <v>7</v>
      </c>
      <c r="B18" s="2">
        <v>14.814838709677421</v>
      </c>
      <c r="C18" s="2">
        <v>29.071612903225809</v>
      </c>
      <c r="D18" s="2">
        <v>21.613225806451617</v>
      </c>
      <c r="E18" s="2">
        <v>36.25</v>
      </c>
      <c r="F18" s="33">
        <v>41866</v>
      </c>
      <c r="G18" s="2">
        <v>8.35</v>
      </c>
      <c r="H18" s="33">
        <v>41878</v>
      </c>
      <c r="I18" s="2">
        <v>61.993870967741934</v>
      </c>
      <c r="J18" s="2">
        <v>634.04999999999995</v>
      </c>
      <c r="K18" s="2">
        <v>2.0081612903225805</v>
      </c>
      <c r="L18" s="2">
        <v>12.99</v>
      </c>
      <c r="M18" s="33">
        <v>41852</v>
      </c>
      <c r="N18" s="2">
        <v>20.8</v>
      </c>
      <c r="O18" s="5">
        <v>8</v>
      </c>
      <c r="P18" s="2">
        <v>4.4000000000000004</v>
      </c>
      <c r="Q18" s="33">
        <v>41853</v>
      </c>
      <c r="R18" s="2">
        <v>21.863225806451617</v>
      </c>
      <c r="S18" s="2">
        <v>147.46276381630909</v>
      </c>
    </row>
    <row r="19" spans="1:19" x14ac:dyDescent="0.2">
      <c r="A19" s="15" t="s">
        <v>8</v>
      </c>
      <c r="B19" s="2">
        <v>13.142899999999999</v>
      </c>
      <c r="C19" s="2">
        <v>26.079333333333338</v>
      </c>
      <c r="D19" s="2">
        <v>18.877333333333336</v>
      </c>
      <c r="E19" s="2">
        <v>33.56</v>
      </c>
      <c r="F19" s="33">
        <v>41887</v>
      </c>
      <c r="G19" s="2">
        <v>5.4580000000000002</v>
      </c>
      <c r="H19" s="33">
        <v>41911</v>
      </c>
      <c r="I19" s="2">
        <v>68.106333333333339</v>
      </c>
      <c r="J19" s="2">
        <v>505.73</v>
      </c>
      <c r="K19" s="2">
        <v>2.2657999999999996</v>
      </c>
      <c r="L19" s="2">
        <v>13.78</v>
      </c>
      <c r="M19" s="33">
        <v>41908</v>
      </c>
      <c r="N19" s="2">
        <v>52.2</v>
      </c>
      <c r="O19" s="5">
        <v>8</v>
      </c>
      <c r="P19" s="2">
        <v>18.399999999999999</v>
      </c>
      <c r="Q19" s="33">
        <v>41888</v>
      </c>
      <c r="R19" s="2">
        <v>19.839666666666663</v>
      </c>
      <c r="S19" s="2">
        <v>110.71413104349072</v>
      </c>
    </row>
    <row r="20" spans="1:19" x14ac:dyDescent="0.2">
      <c r="A20" s="15" t="s">
        <v>9</v>
      </c>
      <c r="B20" s="2">
        <v>9.4237741935483861</v>
      </c>
      <c r="C20" s="2">
        <v>21.364838709677418</v>
      </c>
      <c r="D20" s="2">
        <v>15.362580645161289</v>
      </c>
      <c r="E20" s="2">
        <v>29.48</v>
      </c>
      <c r="F20" s="33">
        <v>41916</v>
      </c>
      <c r="G20" s="2">
        <v>2.29</v>
      </c>
      <c r="H20" s="33">
        <v>41925</v>
      </c>
      <c r="I20" s="2">
        <v>68.457741935483853</v>
      </c>
      <c r="J20" s="2">
        <v>330.22399999999999</v>
      </c>
      <c r="K20" s="2">
        <v>1.7662903225806452</v>
      </c>
      <c r="L20" s="2">
        <v>12.27</v>
      </c>
      <c r="M20" s="33">
        <v>41932</v>
      </c>
      <c r="N20" s="2">
        <v>42.2</v>
      </c>
      <c r="O20" s="5">
        <v>11</v>
      </c>
      <c r="P20" s="2">
        <v>14.6</v>
      </c>
      <c r="Q20" s="33">
        <v>41937</v>
      </c>
      <c r="R20" s="2">
        <v>16.409677419354836</v>
      </c>
      <c r="S20" s="2">
        <v>70.622509886309743</v>
      </c>
    </row>
    <row r="21" spans="1:19" x14ac:dyDescent="0.2">
      <c r="A21" s="15" t="s">
        <v>10</v>
      </c>
      <c r="B21" s="2">
        <v>2.7566666666666664</v>
      </c>
      <c r="C21" s="2">
        <v>11.100266666666668</v>
      </c>
      <c r="D21" s="2">
        <v>6.8232666666666661</v>
      </c>
      <c r="E21" s="2">
        <v>16.64</v>
      </c>
      <c r="F21" s="33">
        <v>41945</v>
      </c>
      <c r="G21" s="2">
        <v>-4.9589999999999996</v>
      </c>
      <c r="H21" s="33">
        <v>41973</v>
      </c>
      <c r="I21" s="2">
        <v>78.574000000000012</v>
      </c>
      <c r="J21" s="2">
        <v>215.50399999999993</v>
      </c>
      <c r="K21" s="2">
        <v>2.4998333333333331</v>
      </c>
      <c r="L21" s="2">
        <v>16.600000000000001</v>
      </c>
      <c r="M21" s="33">
        <v>41959</v>
      </c>
      <c r="N21" s="2">
        <v>25.8</v>
      </c>
      <c r="O21" s="5">
        <v>13</v>
      </c>
      <c r="P21" s="2">
        <v>14.6</v>
      </c>
      <c r="Q21" s="33">
        <v>41953</v>
      </c>
      <c r="R21" s="2">
        <v>10.257999999999999</v>
      </c>
      <c r="S21" s="2">
        <v>35.237955423151156</v>
      </c>
    </row>
    <row r="22" spans="1:19" ht="13.5" thickBot="1" x14ac:dyDescent="0.25">
      <c r="A22" s="24" t="s">
        <v>11</v>
      </c>
      <c r="B22" s="25">
        <v>2.2527419354838707</v>
      </c>
      <c r="C22" s="25">
        <v>9.5740000000000034</v>
      </c>
      <c r="D22" s="25">
        <v>6.013258064516128</v>
      </c>
      <c r="E22" s="25">
        <v>14.47</v>
      </c>
      <c r="F22" s="34">
        <v>41991</v>
      </c>
      <c r="G22" s="25">
        <v>-2.194</v>
      </c>
      <c r="H22" s="34">
        <v>41994</v>
      </c>
      <c r="I22" s="25">
        <v>79.302580645161285</v>
      </c>
      <c r="J22" s="25">
        <v>149.68300000000002</v>
      </c>
      <c r="K22" s="25">
        <v>2.4636774193548385</v>
      </c>
      <c r="L22" s="25">
        <v>13.33</v>
      </c>
      <c r="M22" s="34">
        <v>42003</v>
      </c>
      <c r="N22" s="25">
        <v>44.4</v>
      </c>
      <c r="O22" s="26">
        <v>14</v>
      </c>
      <c r="P22" s="25">
        <v>19.600000000000001</v>
      </c>
      <c r="Q22" s="34">
        <v>41974</v>
      </c>
      <c r="R22" s="25">
        <v>8.0497096774193562</v>
      </c>
      <c r="S22" s="25">
        <v>27.369100240990743</v>
      </c>
    </row>
    <row r="23" spans="1:19" ht="13.5" thickTop="1" x14ac:dyDescent="0.2">
      <c r="A23" s="15" t="s">
        <v>23</v>
      </c>
      <c r="B23" s="2">
        <v>7.4654319892473104</v>
      </c>
      <c r="C23" s="2">
        <v>18.88256140155729</v>
      </c>
      <c r="D23" s="2">
        <v>12.991122923618834</v>
      </c>
      <c r="E23" s="2">
        <v>36.25</v>
      </c>
      <c r="F23" s="33">
        <v>38214</v>
      </c>
      <c r="G23" s="2">
        <v>-4.9589999999999996</v>
      </c>
      <c r="H23" s="33">
        <v>38321</v>
      </c>
      <c r="I23" s="2">
        <v>69.712660147077017</v>
      </c>
      <c r="J23" s="2">
        <v>5475.148000000001</v>
      </c>
      <c r="K23" s="2">
        <v>2.4201836824867136</v>
      </c>
      <c r="L23" s="2">
        <v>16.739999999999998</v>
      </c>
      <c r="M23" s="33">
        <v>38003</v>
      </c>
      <c r="N23" s="2">
        <v>457.8</v>
      </c>
      <c r="O23" s="5">
        <v>130</v>
      </c>
      <c r="P23" s="2">
        <v>34.200000000000003</v>
      </c>
      <c r="Q23" s="33">
        <v>38105</v>
      </c>
      <c r="R23" s="2">
        <v>13.735075176121617</v>
      </c>
      <c r="S23" s="2">
        <v>1122.2683298620398</v>
      </c>
    </row>
    <row r="26" spans="1:19" x14ac:dyDescent="0.2">
      <c r="A26" s="20" t="s">
        <v>33</v>
      </c>
      <c r="B26" s="20"/>
      <c r="C26" s="20"/>
      <c r="D26" s="14"/>
      <c r="E26" s="14"/>
      <c r="F26" s="14"/>
      <c r="G26" s="14"/>
      <c r="H26" s="14"/>
      <c r="I26" s="14"/>
      <c r="J26" s="14"/>
    </row>
    <row r="27" spans="1:19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</row>
    <row r="28" spans="1:19" x14ac:dyDescent="0.2">
      <c r="A28" s="14"/>
      <c r="B28" s="14" t="s">
        <v>24</v>
      </c>
      <c r="C28" s="14"/>
      <c r="D28" s="14"/>
      <c r="F28" s="14">
        <v>-0.80600000000000005</v>
      </c>
      <c r="G28" s="14" t="s">
        <v>25</v>
      </c>
      <c r="H28" s="32">
        <v>38308</v>
      </c>
      <c r="I28" s="21"/>
      <c r="J28" s="14"/>
    </row>
    <row r="29" spans="1:19" x14ac:dyDescent="0.2">
      <c r="A29" s="14"/>
      <c r="B29" s="14" t="s">
        <v>26</v>
      </c>
      <c r="C29" s="14"/>
      <c r="D29" s="14"/>
      <c r="F29" s="14">
        <v>-0.08</v>
      </c>
      <c r="G29" s="14" t="s">
        <v>25</v>
      </c>
      <c r="H29" s="32">
        <v>38096</v>
      </c>
      <c r="I29" s="21"/>
      <c r="J29" s="14"/>
    </row>
    <row r="30" spans="1:19" x14ac:dyDescent="0.2">
      <c r="A30" s="14"/>
      <c r="B30" s="14" t="s">
        <v>27</v>
      </c>
      <c r="C30" s="14"/>
      <c r="D30" s="14"/>
      <c r="F30" s="18">
        <v>211</v>
      </c>
      <c r="G30" s="14" t="s">
        <v>32</v>
      </c>
      <c r="H30" s="14"/>
      <c r="I30" s="14"/>
      <c r="J30" s="14"/>
    </row>
    <row r="31" spans="1:19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</row>
    <row r="32" spans="1:19" x14ac:dyDescent="0.2">
      <c r="A32" s="20" t="s">
        <v>28</v>
      </c>
      <c r="B32" s="20"/>
      <c r="C32" s="20"/>
      <c r="D32" s="20"/>
      <c r="E32" s="20"/>
      <c r="F32" s="20"/>
      <c r="G32" s="20"/>
      <c r="H32" s="20"/>
      <c r="I32" s="14"/>
      <c r="J32" s="14"/>
    </row>
    <row r="33" spans="1:10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</row>
    <row r="34" spans="1:10" x14ac:dyDescent="0.2">
      <c r="A34" s="14"/>
      <c r="B34">
        <v>-1</v>
      </c>
      <c r="C34" t="s">
        <v>30</v>
      </c>
      <c r="D34" s="9">
        <v>0</v>
      </c>
      <c r="E34" t="s">
        <v>25</v>
      </c>
      <c r="F34" s="17">
        <v>21</v>
      </c>
      <c r="G34" s="14" t="s">
        <v>32</v>
      </c>
      <c r="H34" s="14"/>
      <c r="I34" s="14"/>
      <c r="J34" s="14"/>
    </row>
    <row r="35" spans="1:10" x14ac:dyDescent="0.2">
      <c r="A35" s="14"/>
      <c r="B35">
        <v>-2.5</v>
      </c>
      <c r="C35" t="s">
        <v>31</v>
      </c>
      <c r="D35" s="9">
        <v>-1</v>
      </c>
      <c r="E35" t="s">
        <v>25</v>
      </c>
      <c r="F35" s="17">
        <v>19</v>
      </c>
      <c r="G35" s="14" t="s">
        <v>32</v>
      </c>
      <c r="H35" s="14"/>
      <c r="I35" s="14"/>
      <c r="J35" s="14"/>
    </row>
    <row r="36" spans="1:10" x14ac:dyDescent="0.2">
      <c r="A36" s="14"/>
      <c r="B36" s="8">
        <v>-5</v>
      </c>
      <c r="C36" s="8" t="s">
        <v>31</v>
      </c>
      <c r="D36" s="11">
        <v>-2.5</v>
      </c>
      <c r="E36" s="10" t="s">
        <v>25</v>
      </c>
      <c r="F36" s="17">
        <v>11</v>
      </c>
      <c r="G36" s="14" t="s">
        <v>32</v>
      </c>
      <c r="H36" s="14"/>
      <c r="I36" s="14"/>
      <c r="J36" s="14"/>
    </row>
    <row r="37" spans="1:10" x14ac:dyDescent="0.2">
      <c r="A37" s="14"/>
      <c r="C37" s="8" t="s">
        <v>46</v>
      </c>
      <c r="D37" s="9">
        <v>-5</v>
      </c>
      <c r="E37" t="s">
        <v>25</v>
      </c>
      <c r="F37" s="17">
        <v>0</v>
      </c>
      <c r="G37" s="14" t="s">
        <v>32</v>
      </c>
      <c r="H37" s="14"/>
      <c r="I37" s="14"/>
      <c r="J37" s="14"/>
    </row>
  </sheetData>
  <phoneticPr fontId="0" type="noConversion"/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15" t="s">
        <v>48</v>
      </c>
    </row>
    <row r="2" spans="1:19" x14ac:dyDescent="0.2">
      <c r="B2" s="15" t="s">
        <v>44</v>
      </c>
    </row>
    <row r="3" spans="1:19" x14ac:dyDescent="0.2">
      <c r="B3" s="1" t="s">
        <v>45</v>
      </c>
    </row>
    <row r="4" spans="1:19" x14ac:dyDescent="0.2">
      <c r="B4" s="14"/>
    </row>
    <row r="5" spans="1:19" x14ac:dyDescent="0.2">
      <c r="B5" s="14"/>
    </row>
    <row r="6" spans="1:19" x14ac:dyDescent="0.2">
      <c r="B6" s="15" t="s">
        <v>68</v>
      </c>
    </row>
    <row r="7" spans="1:19" x14ac:dyDescent="0.2">
      <c r="B7" s="15" t="s">
        <v>57</v>
      </c>
    </row>
    <row r="9" spans="1:19" x14ac:dyDescent="0.2">
      <c r="A9" s="14"/>
      <c r="B9" s="13" t="s">
        <v>35</v>
      </c>
      <c r="C9" s="13" t="s">
        <v>36</v>
      </c>
      <c r="D9" s="13" t="s">
        <v>37</v>
      </c>
      <c r="E9" s="13" t="s">
        <v>12</v>
      </c>
      <c r="F9" s="13" t="s">
        <v>13</v>
      </c>
      <c r="G9" s="13" t="s">
        <v>14</v>
      </c>
      <c r="H9" s="13" t="s">
        <v>13</v>
      </c>
      <c r="I9" s="13" t="s">
        <v>15</v>
      </c>
      <c r="J9" s="13" t="s">
        <v>16</v>
      </c>
      <c r="K9" s="13" t="s">
        <v>17</v>
      </c>
      <c r="L9" s="13" t="s">
        <v>38</v>
      </c>
      <c r="M9" s="13" t="s">
        <v>13</v>
      </c>
      <c r="N9" s="13" t="s">
        <v>18</v>
      </c>
      <c r="O9" s="13" t="s">
        <v>39</v>
      </c>
      <c r="P9" s="13" t="s">
        <v>19</v>
      </c>
      <c r="Q9" s="13" t="s">
        <v>13</v>
      </c>
      <c r="R9" s="13" t="s">
        <v>65</v>
      </c>
      <c r="S9" s="13" t="s">
        <v>42</v>
      </c>
    </row>
    <row r="10" spans="1:19" x14ac:dyDescent="0.2">
      <c r="A10" s="23"/>
      <c r="B10" s="22" t="s">
        <v>25</v>
      </c>
      <c r="C10" s="22" t="s">
        <v>25</v>
      </c>
      <c r="D10" s="22" t="s">
        <v>25</v>
      </c>
      <c r="E10" s="22" t="s">
        <v>25</v>
      </c>
      <c r="F10" s="22"/>
      <c r="G10" s="22" t="s">
        <v>25</v>
      </c>
      <c r="H10" s="22"/>
      <c r="I10" s="22" t="s">
        <v>40</v>
      </c>
      <c r="J10" s="22" t="s">
        <v>21</v>
      </c>
      <c r="K10" s="22" t="s">
        <v>22</v>
      </c>
      <c r="L10" s="22" t="s">
        <v>22</v>
      </c>
      <c r="M10" s="22"/>
      <c r="N10" s="22" t="s">
        <v>41</v>
      </c>
      <c r="O10" s="22"/>
      <c r="P10" s="22" t="s">
        <v>41</v>
      </c>
      <c r="Q10" s="22"/>
      <c r="R10" s="22" t="s">
        <v>25</v>
      </c>
      <c r="S10" s="22" t="s">
        <v>41</v>
      </c>
    </row>
    <row r="11" spans="1:19" x14ac:dyDescent="0.2">
      <c r="A11" s="15" t="s">
        <v>0</v>
      </c>
      <c r="B11" s="2">
        <v>-0.79645161290322597</v>
      </c>
      <c r="C11" s="2">
        <v>6.3254838709677417</v>
      </c>
      <c r="D11" s="2">
        <v>2.5064516129032253</v>
      </c>
      <c r="E11" s="2">
        <v>14.21</v>
      </c>
      <c r="F11" s="33">
        <v>42005</v>
      </c>
      <c r="G11" s="2">
        <v>-5.43</v>
      </c>
      <c r="H11" s="33">
        <v>42009</v>
      </c>
      <c r="I11" s="2">
        <v>79.745161290322571</v>
      </c>
      <c r="J11" s="2">
        <v>190.07</v>
      </c>
      <c r="K11" s="2">
        <v>3.000645161290322</v>
      </c>
      <c r="L11" s="2">
        <v>16.41</v>
      </c>
      <c r="M11" s="33">
        <v>42023</v>
      </c>
      <c r="N11" s="2">
        <v>4.2</v>
      </c>
      <c r="O11" s="5">
        <v>11</v>
      </c>
      <c r="P11" s="2">
        <v>1.4</v>
      </c>
      <c r="Q11" s="33">
        <v>42022</v>
      </c>
      <c r="R11" s="2">
        <v>6.2083870967741941</v>
      </c>
      <c r="S11" s="2">
        <v>32.026982183030029</v>
      </c>
    </row>
    <row r="12" spans="1:19" x14ac:dyDescent="0.2">
      <c r="A12" s="15" t="s">
        <v>1</v>
      </c>
      <c r="B12" s="2">
        <v>-1.8985714285714284</v>
      </c>
      <c r="C12" s="2">
        <v>8.4264285714285734</v>
      </c>
      <c r="D12" s="2">
        <v>3.0928571428571425</v>
      </c>
      <c r="E12" s="2">
        <v>16.190000000000001</v>
      </c>
      <c r="F12" s="33">
        <v>41681</v>
      </c>
      <c r="G12" s="2">
        <v>-7.4</v>
      </c>
      <c r="H12" s="33">
        <v>41693</v>
      </c>
      <c r="I12" s="2">
        <v>68.886785714285708</v>
      </c>
      <c r="J12" s="2">
        <v>301.24</v>
      </c>
      <c r="K12" s="2">
        <v>3.3357142857142859</v>
      </c>
      <c r="L12" s="2">
        <v>17.440000000000001</v>
      </c>
      <c r="M12" s="33">
        <v>41698</v>
      </c>
      <c r="N12" s="2">
        <v>9.1999999999999993</v>
      </c>
      <c r="O12" s="5">
        <v>13</v>
      </c>
      <c r="P12" s="2">
        <v>2.8</v>
      </c>
      <c r="Q12" s="33">
        <v>41690</v>
      </c>
      <c r="R12" s="2">
        <v>5.282857142857142</v>
      </c>
      <c r="S12" s="2">
        <v>43.182944243403405</v>
      </c>
    </row>
    <row r="13" spans="1:19" x14ac:dyDescent="0.2">
      <c r="A13" s="15" t="s">
        <v>2</v>
      </c>
      <c r="B13" s="2">
        <v>1.3154838709677421</v>
      </c>
      <c r="C13" s="2">
        <v>16.148064516129033</v>
      </c>
      <c r="D13" s="2">
        <v>8.3964516129032241</v>
      </c>
      <c r="E13" s="2">
        <v>22.89</v>
      </c>
      <c r="F13" s="33">
        <v>41718</v>
      </c>
      <c r="G13" s="2">
        <v>-9.1199999999999992</v>
      </c>
      <c r="H13" s="33">
        <v>41699</v>
      </c>
      <c r="I13" s="2">
        <v>60.072903225806442</v>
      </c>
      <c r="J13" s="2">
        <v>487.73</v>
      </c>
      <c r="K13" s="2">
        <v>2.544838709677419</v>
      </c>
      <c r="L13" s="2">
        <v>14.64</v>
      </c>
      <c r="M13" s="33">
        <v>41705</v>
      </c>
      <c r="N13" s="2">
        <v>6.4</v>
      </c>
      <c r="O13" s="5">
        <v>5</v>
      </c>
      <c r="P13" s="2">
        <v>2.8</v>
      </c>
      <c r="Q13" s="33">
        <v>41715</v>
      </c>
      <c r="R13" s="2">
        <v>8.7790322580645164</v>
      </c>
      <c r="S13" s="2">
        <v>83.903664766587653</v>
      </c>
    </row>
    <row r="14" spans="1:19" x14ac:dyDescent="0.2">
      <c r="A14" s="15" t="s">
        <v>3</v>
      </c>
      <c r="B14" s="2">
        <v>5.5709999999999997</v>
      </c>
      <c r="C14" s="2">
        <v>18.399000000000001</v>
      </c>
      <c r="D14" s="2">
        <v>11.824333333333332</v>
      </c>
      <c r="E14" s="2">
        <v>30.33</v>
      </c>
      <c r="F14" s="33">
        <v>41758</v>
      </c>
      <c r="G14" s="2">
        <v>-1.67</v>
      </c>
      <c r="H14" s="33">
        <v>41746</v>
      </c>
      <c r="I14" s="2">
        <v>66.401666666666671</v>
      </c>
      <c r="J14" s="2">
        <v>507.43</v>
      </c>
      <c r="K14" s="2">
        <v>2.8920000000000003</v>
      </c>
      <c r="L14" s="2">
        <v>16.149999999999999</v>
      </c>
      <c r="M14" s="33">
        <v>41737</v>
      </c>
      <c r="N14" s="2">
        <v>3.8</v>
      </c>
      <c r="O14" s="5">
        <v>4</v>
      </c>
      <c r="P14" s="2">
        <v>3.2</v>
      </c>
      <c r="Q14" s="33">
        <v>41738</v>
      </c>
      <c r="R14" s="2">
        <v>13.096666666666669</v>
      </c>
      <c r="S14" s="2">
        <v>101.81891306698243</v>
      </c>
    </row>
    <row r="15" spans="1:19" x14ac:dyDescent="0.2">
      <c r="A15" s="15" t="s">
        <v>4</v>
      </c>
      <c r="B15" s="2">
        <v>9.3548387096774182</v>
      </c>
      <c r="C15" s="2">
        <v>23.520322580645161</v>
      </c>
      <c r="D15" s="2">
        <v>16.415161290322576</v>
      </c>
      <c r="E15" s="2">
        <v>31.98</v>
      </c>
      <c r="F15" s="33">
        <v>41786</v>
      </c>
      <c r="G15" s="2">
        <v>4.7300000000000004</v>
      </c>
      <c r="H15" s="33">
        <v>41778</v>
      </c>
      <c r="I15" s="2">
        <v>59.9</v>
      </c>
      <c r="J15" s="2">
        <v>669.47</v>
      </c>
      <c r="K15" s="2">
        <v>2.4906451612903231</v>
      </c>
      <c r="L15" s="2">
        <v>11.82</v>
      </c>
      <c r="M15" s="33">
        <v>41776</v>
      </c>
      <c r="N15" s="2">
        <v>81.400000000000006</v>
      </c>
      <c r="O15" s="5">
        <v>10</v>
      </c>
      <c r="P15" s="2">
        <v>31</v>
      </c>
      <c r="Q15" s="33">
        <v>41775</v>
      </c>
      <c r="R15" s="2">
        <v>16.725806451612904</v>
      </c>
      <c r="S15" s="2">
        <v>144.43237436901907</v>
      </c>
    </row>
    <row r="16" spans="1:19" x14ac:dyDescent="0.2">
      <c r="A16" s="15" t="s">
        <v>5</v>
      </c>
      <c r="B16" s="2">
        <v>14.096333333333332</v>
      </c>
      <c r="C16" s="2">
        <v>30.267333333333337</v>
      </c>
      <c r="D16" s="2">
        <v>21.999666666666666</v>
      </c>
      <c r="E16" s="2">
        <v>35.729999999999997</v>
      </c>
      <c r="F16" s="33">
        <v>41816</v>
      </c>
      <c r="G16" s="2">
        <v>9.34</v>
      </c>
      <c r="H16" s="33">
        <v>41792</v>
      </c>
      <c r="I16" s="2">
        <v>54.984666666666662</v>
      </c>
      <c r="J16" s="2">
        <v>774.19</v>
      </c>
      <c r="K16" s="2">
        <v>2.3956666666666666</v>
      </c>
      <c r="L16" s="2">
        <v>14.58</v>
      </c>
      <c r="M16" s="33">
        <v>41817</v>
      </c>
      <c r="N16" s="2">
        <v>8.6</v>
      </c>
      <c r="O16" s="5">
        <v>6</v>
      </c>
      <c r="P16" s="2">
        <v>4.5999999999999996</v>
      </c>
      <c r="Q16" s="33">
        <v>41792</v>
      </c>
      <c r="R16" s="2">
        <v>22.012666666666664</v>
      </c>
      <c r="S16" s="2">
        <v>185.98742995649999</v>
      </c>
    </row>
    <row r="17" spans="1:19" x14ac:dyDescent="0.2">
      <c r="A17" s="15" t="s">
        <v>6</v>
      </c>
      <c r="B17" s="2">
        <v>14.999032258064513</v>
      </c>
      <c r="C17" s="2">
        <v>30.386129032258061</v>
      </c>
      <c r="D17" s="2">
        <v>22.517096774193547</v>
      </c>
      <c r="E17" s="2">
        <v>37.96</v>
      </c>
      <c r="F17" s="33">
        <v>41835</v>
      </c>
      <c r="G17" s="2">
        <v>10.07</v>
      </c>
      <c r="H17" s="33">
        <v>41831</v>
      </c>
      <c r="I17" s="2">
        <v>52.479032258064514</v>
      </c>
      <c r="J17" s="2">
        <v>830.62</v>
      </c>
      <c r="K17" s="2">
        <v>2.8045161290322578</v>
      </c>
      <c r="L17" s="2">
        <v>11.58</v>
      </c>
      <c r="M17" s="33">
        <v>41826</v>
      </c>
      <c r="N17" s="2">
        <v>0</v>
      </c>
      <c r="O17" s="5">
        <v>0</v>
      </c>
      <c r="P17" s="2">
        <v>0</v>
      </c>
      <c r="Q17" s="33">
        <v>41821</v>
      </c>
      <c r="R17" s="2">
        <v>23.185806451612901</v>
      </c>
      <c r="S17" s="2">
        <v>203.34485710258593</v>
      </c>
    </row>
    <row r="18" spans="1:19" x14ac:dyDescent="0.2">
      <c r="A18" s="15" t="s">
        <v>7</v>
      </c>
      <c r="B18" s="2">
        <v>14.279677419354833</v>
      </c>
      <c r="C18" s="2">
        <v>28.57838709677419</v>
      </c>
      <c r="D18" s="2">
        <v>21.043548387096774</v>
      </c>
      <c r="E18" s="2">
        <v>33.22</v>
      </c>
      <c r="F18" s="33">
        <v>41858</v>
      </c>
      <c r="G18" s="2">
        <v>9.34</v>
      </c>
      <c r="H18" s="33">
        <v>41875</v>
      </c>
      <c r="I18" s="2">
        <v>58.327741935483857</v>
      </c>
      <c r="J18" s="2">
        <v>679.36</v>
      </c>
      <c r="K18" s="2">
        <v>2.6416129032258073</v>
      </c>
      <c r="L18" s="2">
        <v>11.9</v>
      </c>
      <c r="M18" s="33">
        <v>41862</v>
      </c>
      <c r="N18" s="2">
        <v>13.4</v>
      </c>
      <c r="O18" s="5">
        <v>5</v>
      </c>
      <c r="P18" s="2">
        <v>6.4</v>
      </c>
      <c r="Q18" s="33">
        <v>41861</v>
      </c>
      <c r="R18" s="2">
        <v>21.997419354838716</v>
      </c>
      <c r="S18" s="2">
        <v>165.89702331556629</v>
      </c>
    </row>
    <row r="19" spans="1:19" x14ac:dyDescent="0.2">
      <c r="A19" s="15" t="s">
        <v>8</v>
      </c>
      <c r="B19" s="2">
        <v>11.054666666666668</v>
      </c>
      <c r="C19" s="2">
        <v>24.879000000000001</v>
      </c>
      <c r="D19" s="2">
        <v>17.706333333333337</v>
      </c>
      <c r="E19" s="2">
        <v>35.200000000000003</v>
      </c>
      <c r="F19" s="33">
        <v>41885</v>
      </c>
      <c r="G19" s="2">
        <v>2.75</v>
      </c>
      <c r="H19" s="33">
        <v>41904</v>
      </c>
      <c r="I19" s="2">
        <v>63.277333333333331</v>
      </c>
      <c r="J19" s="2">
        <v>513.48</v>
      </c>
      <c r="K19" s="2">
        <v>2.0340000000000003</v>
      </c>
      <c r="L19" s="2">
        <v>15.9</v>
      </c>
      <c r="M19" s="33">
        <v>41900</v>
      </c>
      <c r="N19" s="2">
        <v>33</v>
      </c>
      <c r="O19" s="5">
        <v>6</v>
      </c>
      <c r="P19" s="2">
        <v>22</v>
      </c>
      <c r="Q19" s="33">
        <v>41890</v>
      </c>
      <c r="R19" s="2">
        <v>19.555</v>
      </c>
      <c r="S19" s="2">
        <v>106.20210562999766</v>
      </c>
    </row>
    <row r="20" spans="1:19" x14ac:dyDescent="0.2">
      <c r="A20" s="15" t="s">
        <v>9</v>
      </c>
      <c r="B20" s="2">
        <v>9.5299999999999994</v>
      </c>
      <c r="C20" s="2">
        <v>19.920967741935481</v>
      </c>
      <c r="D20" s="2">
        <v>14.512903225806452</v>
      </c>
      <c r="E20" s="2">
        <v>24.8</v>
      </c>
      <c r="F20" s="33">
        <v>41913</v>
      </c>
      <c r="G20" s="2">
        <v>4.4000000000000004</v>
      </c>
      <c r="H20" s="33">
        <v>41928</v>
      </c>
      <c r="I20" s="2">
        <v>75.108064516129033</v>
      </c>
      <c r="J20" s="2">
        <v>320.83999999999997</v>
      </c>
      <c r="K20" s="2">
        <v>2.16</v>
      </c>
      <c r="L20" s="2">
        <v>11.68</v>
      </c>
      <c r="M20" s="33">
        <v>41939</v>
      </c>
      <c r="N20" s="2">
        <v>57</v>
      </c>
      <c r="O20" s="5">
        <v>14</v>
      </c>
      <c r="P20" s="2">
        <v>18.8</v>
      </c>
      <c r="Q20" s="33">
        <v>41930</v>
      </c>
      <c r="R20" s="2">
        <v>16.044516129032257</v>
      </c>
      <c r="S20" s="2">
        <v>65.731709055593811</v>
      </c>
    </row>
    <row r="21" spans="1:19" x14ac:dyDescent="0.2">
      <c r="A21" s="15" t="s">
        <v>10</v>
      </c>
      <c r="B21" s="2">
        <v>2.9909999999999997</v>
      </c>
      <c r="C21" s="2">
        <v>12.238666666666665</v>
      </c>
      <c r="D21" s="2">
        <v>7.597999999999999</v>
      </c>
      <c r="E21" s="2">
        <v>19.87</v>
      </c>
      <c r="F21" s="33">
        <v>41945</v>
      </c>
      <c r="G21" s="2">
        <v>-3.58</v>
      </c>
      <c r="H21" s="33">
        <v>41972</v>
      </c>
      <c r="I21" s="2">
        <v>77.936333333333309</v>
      </c>
      <c r="J21" s="2">
        <v>193.59</v>
      </c>
      <c r="K21" s="2">
        <v>1.9283333333333337</v>
      </c>
      <c r="L21" s="2">
        <v>13.54</v>
      </c>
      <c r="M21" s="33">
        <v>41966</v>
      </c>
      <c r="N21" s="2">
        <v>62.6</v>
      </c>
      <c r="O21" s="5">
        <v>13</v>
      </c>
      <c r="P21" s="2">
        <v>16.8</v>
      </c>
      <c r="Q21" s="33">
        <v>41955</v>
      </c>
      <c r="R21" s="2">
        <v>11.030333333333333</v>
      </c>
      <c r="S21" s="2">
        <v>32.092744029175535</v>
      </c>
    </row>
    <row r="22" spans="1:19" ht="13.5" thickBot="1" x14ac:dyDescent="0.25">
      <c r="A22" s="24" t="s">
        <v>11</v>
      </c>
      <c r="B22" s="25">
        <v>-1.3145161290322585</v>
      </c>
      <c r="C22" s="25">
        <v>7.805161290322582</v>
      </c>
      <c r="D22" s="25">
        <v>2.9064516129032256</v>
      </c>
      <c r="E22" s="25">
        <v>17.38</v>
      </c>
      <c r="F22" s="34">
        <v>41977</v>
      </c>
      <c r="G22" s="25">
        <v>-8.85</v>
      </c>
      <c r="H22" s="34">
        <v>41995</v>
      </c>
      <c r="I22" s="25">
        <v>77.845806451612887</v>
      </c>
      <c r="J22" s="25">
        <v>174.61</v>
      </c>
      <c r="K22" s="25">
        <v>2.2603333333333335</v>
      </c>
      <c r="L22" s="25">
        <v>15.05</v>
      </c>
      <c r="M22" s="34">
        <v>41987</v>
      </c>
      <c r="N22" s="25">
        <v>10.199999999999999</v>
      </c>
      <c r="O22" s="26">
        <v>9</v>
      </c>
      <c r="P22" s="25">
        <v>2.4</v>
      </c>
      <c r="Q22" s="34">
        <v>42002</v>
      </c>
      <c r="R22" s="25">
        <v>6.2619354838709675</v>
      </c>
      <c r="S22" s="25">
        <v>28.416528089242998</v>
      </c>
    </row>
    <row r="23" spans="1:19" ht="13.5" thickTop="1" x14ac:dyDescent="0.2">
      <c r="A23" s="15" t="s">
        <v>23</v>
      </c>
      <c r="B23" s="2">
        <v>6.5985410906298005</v>
      </c>
      <c r="C23" s="2">
        <v>18.907912058371732</v>
      </c>
      <c r="D23" s="2">
        <v>12.543271249359959</v>
      </c>
      <c r="E23" s="2">
        <v>37.96</v>
      </c>
      <c r="F23" s="33">
        <v>38548</v>
      </c>
      <c r="G23" s="2">
        <v>-9.1199999999999992</v>
      </c>
      <c r="H23" s="33">
        <v>38412</v>
      </c>
      <c r="I23" s="2">
        <v>66.247124615975423</v>
      </c>
      <c r="J23" s="2">
        <v>5642.63</v>
      </c>
      <c r="K23" s="2">
        <v>2.5406921402969793</v>
      </c>
      <c r="L23" s="2">
        <v>17.440000000000001</v>
      </c>
      <c r="M23" s="33">
        <v>38411</v>
      </c>
      <c r="N23" s="2">
        <v>289.8</v>
      </c>
      <c r="O23" s="5">
        <v>96</v>
      </c>
      <c r="P23" s="2">
        <v>31</v>
      </c>
      <c r="Q23" s="33">
        <v>38488</v>
      </c>
      <c r="R23" s="2">
        <v>14.18170225294419</v>
      </c>
      <c r="S23" s="2">
        <v>1193.0372758076849</v>
      </c>
    </row>
    <row r="26" spans="1:19" x14ac:dyDescent="0.2">
      <c r="A26" s="20" t="s">
        <v>33</v>
      </c>
      <c r="B26" s="20"/>
      <c r="C26" s="20"/>
      <c r="D26" s="14"/>
      <c r="E26" s="14"/>
      <c r="F26" s="14"/>
      <c r="G26" s="14"/>
      <c r="H26" s="14"/>
      <c r="I26" s="14"/>
      <c r="J26" s="14"/>
    </row>
    <row r="27" spans="1:19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</row>
    <row r="28" spans="1:19" x14ac:dyDescent="0.2">
      <c r="A28" s="14"/>
      <c r="B28" s="14" t="s">
        <v>24</v>
      </c>
      <c r="C28" s="14"/>
      <c r="D28" s="14"/>
      <c r="F28" s="14">
        <v>-1.34</v>
      </c>
      <c r="G28" s="14" t="s">
        <v>25</v>
      </c>
      <c r="H28" s="32">
        <v>38662</v>
      </c>
      <c r="I28" s="21"/>
      <c r="J28" s="14"/>
    </row>
    <row r="29" spans="1:19" x14ac:dyDescent="0.2">
      <c r="A29" s="14"/>
      <c r="B29" s="14" t="s">
        <v>26</v>
      </c>
      <c r="C29" s="14"/>
      <c r="D29" s="14"/>
      <c r="F29" s="14">
        <v>-1.01</v>
      </c>
      <c r="G29" s="14" t="s">
        <v>25</v>
      </c>
      <c r="H29" s="32">
        <v>38461</v>
      </c>
      <c r="I29" s="21"/>
      <c r="J29" s="14"/>
    </row>
    <row r="30" spans="1:19" x14ac:dyDescent="0.2">
      <c r="A30" s="14"/>
      <c r="B30" s="14" t="s">
        <v>27</v>
      </c>
      <c r="C30" s="14"/>
      <c r="D30" s="14"/>
      <c r="F30" s="18">
        <v>200</v>
      </c>
      <c r="G30" s="14" t="s">
        <v>32</v>
      </c>
      <c r="H30" s="14"/>
      <c r="I30" s="14"/>
      <c r="J30" s="14"/>
    </row>
    <row r="31" spans="1:19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</row>
    <row r="32" spans="1:19" x14ac:dyDescent="0.2">
      <c r="A32" s="20" t="s">
        <v>28</v>
      </c>
      <c r="B32" s="20"/>
      <c r="C32" s="20"/>
      <c r="D32" s="20"/>
      <c r="E32" s="20"/>
      <c r="F32" s="20"/>
      <c r="G32" s="20"/>
      <c r="H32" s="20"/>
      <c r="I32" s="14"/>
      <c r="J32" s="14"/>
    </row>
    <row r="33" spans="1:10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</row>
    <row r="34" spans="1:10" x14ac:dyDescent="0.2">
      <c r="A34" s="14"/>
      <c r="B34">
        <v>-1</v>
      </c>
      <c r="C34" t="s">
        <v>30</v>
      </c>
      <c r="D34" s="9">
        <v>0</v>
      </c>
      <c r="E34" t="s">
        <v>25</v>
      </c>
      <c r="F34" s="17">
        <v>11</v>
      </c>
      <c r="G34" s="14" t="s">
        <v>32</v>
      </c>
      <c r="H34" s="14"/>
      <c r="I34" s="14"/>
      <c r="J34" s="14"/>
    </row>
    <row r="35" spans="1:10" x14ac:dyDescent="0.2">
      <c r="A35" s="14"/>
      <c r="B35">
        <v>-2.5</v>
      </c>
      <c r="C35" t="s">
        <v>31</v>
      </c>
      <c r="D35" s="9">
        <v>-1</v>
      </c>
      <c r="E35" t="s">
        <v>25</v>
      </c>
      <c r="F35" s="17">
        <v>23</v>
      </c>
      <c r="G35" s="14" t="s">
        <v>32</v>
      </c>
      <c r="H35" s="14"/>
      <c r="I35" s="14"/>
      <c r="J35" s="14"/>
    </row>
    <row r="36" spans="1:10" x14ac:dyDescent="0.2">
      <c r="A36" s="14"/>
      <c r="B36" s="8">
        <v>-5</v>
      </c>
      <c r="C36" s="8" t="s">
        <v>31</v>
      </c>
      <c r="D36" s="11">
        <v>-2.5</v>
      </c>
      <c r="E36" s="10" t="s">
        <v>25</v>
      </c>
      <c r="F36" s="17">
        <v>25</v>
      </c>
      <c r="G36" s="14" t="s">
        <v>32</v>
      </c>
      <c r="H36" s="14"/>
      <c r="I36" s="14"/>
      <c r="J36" s="14"/>
    </row>
    <row r="37" spans="1:10" x14ac:dyDescent="0.2">
      <c r="A37" s="14"/>
      <c r="C37" s="8" t="s">
        <v>46</v>
      </c>
      <c r="D37" s="9">
        <v>-5</v>
      </c>
      <c r="E37" t="s">
        <v>25</v>
      </c>
      <c r="F37" s="17">
        <v>19</v>
      </c>
      <c r="G37" s="14" t="s">
        <v>32</v>
      </c>
      <c r="H37" s="14"/>
      <c r="I37" s="14"/>
      <c r="J37" s="14"/>
    </row>
  </sheetData>
  <phoneticPr fontId="8" type="noConversion"/>
  <pageMargins left="0.75" right="0.75" top="1" bottom="1" header="0" footer="0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15" t="s">
        <v>51</v>
      </c>
    </row>
    <row r="2" spans="1:19" x14ac:dyDescent="0.2">
      <c r="B2" s="15" t="s">
        <v>44</v>
      </c>
    </row>
    <row r="3" spans="1:19" x14ac:dyDescent="0.2">
      <c r="B3" s="1" t="s">
        <v>45</v>
      </c>
    </row>
    <row r="4" spans="1:19" x14ac:dyDescent="0.2">
      <c r="B4" s="14"/>
    </row>
    <row r="5" spans="1:19" x14ac:dyDescent="0.2">
      <c r="B5" s="14"/>
    </row>
    <row r="6" spans="1:19" x14ac:dyDescent="0.2">
      <c r="B6" s="15" t="s">
        <v>68</v>
      </c>
    </row>
    <row r="7" spans="1:19" x14ac:dyDescent="0.2">
      <c r="B7" s="15" t="s">
        <v>57</v>
      </c>
    </row>
    <row r="9" spans="1:19" x14ac:dyDescent="0.2">
      <c r="A9" s="14"/>
      <c r="B9" s="13" t="s">
        <v>35</v>
      </c>
      <c r="C9" s="13" t="s">
        <v>36</v>
      </c>
      <c r="D9" s="13" t="s">
        <v>37</v>
      </c>
      <c r="E9" s="13" t="s">
        <v>12</v>
      </c>
      <c r="F9" s="13" t="s">
        <v>13</v>
      </c>
      <c r="G9" s="13" t="s">
        <v>14</v>
      </c>
      <c r="H9" s="13" t="s">
        <v>13</v>
      </c>
      <c r="I9" s="13" t="s">
        <v>15</v>
      </c>
      <c r="J9" s="13" t="s">
        <v>16</v>
      </c>
      <c r="K9" s="13" t="s">
        <v>17</v>
      </c>
      <c r="L9" s="13" t="s">
        <v>38</v>
      </c>
      <c r="M9" s="13" t="s">
        <v>13</v>
      </c>
      <c r="N9" s="13" t="s">
        <v>18</v>
      </c>
      <c r="O9" s="13" t="s">
        <v>39</v>
      </c>
      <c r="P9" s="13" t="s">
        <v>19</v>
      </c>
      <c r="Q9" s="13" t="s">
        <v>13</v>
      </c>
      <c r="R9" s="13" t="s">
        <v>65</v>
      </c>
      <c r="S9" s="13" t="s">
        <v>42</v>
      </c>
    </row>
    <row r="10" spans="1:19" x14ac:dyDescent="0.2">
      <c r="A10" s="23"/>
      <c r="B10" s="22" t="s">
        <v>25</v>
      </c>
      <c r="C10" s="22" t="s">
        <v>25</v>
      </c>
      <c r="D10" s="22" t="s">
        <v>25</v>
      </c>
      <c r="E10" s="22" t="s">
        <v>25</v>
      </c>
      <c r="F10" s="22"/>
      <c r="G10" s="22" t="s">
        <v>25</v>
      </c>
      <c r="H10" s="22"/>
      <c r="I10" s="22" t="s">
        <v>40</v>
      </c>
      <c r="J10" s="22" t="s">
        <v>21</v>
      </c>
      <c r="K10" s="22" t="s">
        <v>22</v>
      </c>
      <c r="L10" s="22" t="s">
        <v>22</v>
      </c>
      <c r="M10" s="22"/>
      <c r="N10" s="22" t="s">
        <v>41</v>
      </c>
      <c r="O10" s="22"/>
      <c r="P10" s="22" t="s">
        <v>41</v>
      </c>
      <c r="Q10" s="22"/>
      <c r="R10" s="22" t="s">
        <v>25</v>
      </c>
      <c r="S10" s="22" t="s">
        <v>41</v>
      </c>
    </row>
    <row r="11" spans="1:19" x14ac:dyDescent="0.2">
      <c r="A11" s="15" t="s">
        <v>0</v>
      </c>
      <c r="B11" s="2">
        <v>0.10967741935483906</v>
      </c>
      <c r="C11" s="2">
        <v>7.6129032258064511</v>
      </c>
      <c r="D11" s="2">
        <v>3.9096774193548383</v>
      </c>
      <c r="E11" s="2">
        <v>13.75</v>
      </c>
      <c r="F11" s="33">
        <v>42023</v>
      </c>
      <c r="G11" s="2">
        <v>-8.7200000000000006</v>
      </c>
      <c r="H11" s="33">
        <v>42033</v>
      </c>
      <c r="I11" s="2">
        <v>81.796129032258051</v>
      </c>
      <c r="J11" s="2">
        <v>174.41</v>
      </c>
      <c r="K11" s="2">
        <v>2.2670967741935479</v>
      </c>
      <c r="L11" s="2">
        <v>12.31</v>
      </c>
      <c r="M11" s="33">
        <v>42026</v>
      </c>
      <c r="N11" s="2">
        <v>24.8</v>
      </c>
      <c r="O11" s="5">
        <v>14</v>
      </c>
      <c r="P11" s="2">
        <v>10.199999999999999</v>
      </c>
      <c r="Q11" s="33">
        <v>42013</v>
      </c>
      <c r="R11" s="2">
        <v>6.1554838709677409</v>
      </c>
      <c r="S11" s="2">
        <v>26.069374738143591</v>
      </c>
    </row>
    <row r="12" spans="1:19" x14ac:dyDescent="0.2">
      <c r="A12" s="15" t="s">
        <v>1</v>
      </c>
      <c r="B12" s="2">
        <v>-1.1985714285714286</v>
      </c>
      <c r="C12" s="2">
        <v>11.213928571428571</v>
      </c>
      <c r="D12" s="2">
        <v>4.7596428571428566</v>
      </c>
      <c r="E12" s="2">
        <v>19.21</v>
      </c>
      <c r="F12" s="33">
        <v>41683</v>
      </c>
      <c r="G12" s="2">
        <v>-6.22</v>
      </c>
      <c r="H12" s="33">
        <v>41678</v>
      </c>
      <c r="I12" s="2">
        <v>66.532857142857139</v>
      </c>
      <c r="J12" s="2">
        <v>281.29000000000002</v>
      </c>
      <c r="K12" s="2">
        <v>2.6817857142857142</v>
      </c>
      <c r="L12" s="2">
        <v>15.05</v>
      </c>
      <c r="M12" s="33">
        <v>41689</v>
      </c>
      <c r="N12" s="2">
        <v>33.799999999999997</v>
      </c>
      <c r="O12" s="5">
        <v>8</v>
      </c>
      <c r="P12" s="2">
        <v>31</v>
      </c>
      <c r="Q12" s="33">
        <v>41696</v>
      </c>
      <c r="R12" s="2">
        <v>5.5571428571428578</v>
      </c>
      <c r="S12" s="2">
        <v>47.446388587367444</v>
      </c>
    </row>
    <row r="13" spans="1:19" x14ac:dyDescent="0.2">
      <c r="A13" s="15" t="s">
        <v>2</v>
      </c>
      <c r="B13" s="2">
        <v>4.652903225806452</v>
      </c>
      <c r="C13" s="2">
        <v>16.937419354838706</v>
      </c>
      <c r="D13" s="2">
        <v>10.526774193548386</v>
      </c>
      <c r="E13" s="2">
        <v>24.35</v>
      </c>
      <c r="F13" s="33">
        <v>41724</v>
      </c>
      <c r="G13" s="2">
        <v>-3.51</v>
      </c>
      <c r="H13" s="33">
        <v>41700</v>
      </c>
      <c r="I13" s="2">
        <v>66.047096774193548</v>
      </c>
      <c r="J13" s="2">
        <v>423.23</v>
      </c>
      <c r="K13" s="2">
        <v>2.851290322580645</v>
      </c>
      <c r="L13" s="2">
        <v>16.27</v>
      </c>
      <c r="M13" s="33">
        <v>41703</v>
      </c>
      <c r="N13" s="2">
        <v>19.600000000000001</v>
      </c>
      <c r="O13" s="5">
        <v>11</v>
      </c>
      <c r="P13" s="2">
        <v>3.6</v>
      </c>
      <c r="Q13" s="33">
        <v>41707</v>
      </c>
      <c r="R13" s="2">
        <v>9.7716129032258046</v>
      </c>
      <c r="S13" s="2">
        <v>82.1578142862421</v>
      </c>
    </row>
    <row r="14" spans="1:19" x14ac:dyDescent="0.2">
      <c r="A14" s="15" t="s">
        <v>3</v>
      </c>
      <c r="B14" s="2">
        <v>5.9389999999999992</v>
      </c>
      <c r="C14" s="2">
        <v>18.820333333333338</v>
      </c>
      <c r="D14" s="2">
        <v>12.201000000000001</v>
      </c>
      <c r="E14" s="2">
        <v>22.89</v>
      </c>
      <c r="F14" s="33">
        <v>41753</v>
      </c>
      <c r="G14" s="2">
        <v>0.71</v>
      </c>
      <c r="H14" s="33">
        <v>41743</v>
      </c>
      <c r="I14" s="2">
        <v>65.996000000000009</v>
      </c>
      <c r="J14" s="2">
        <v>599.70000000000005</v>
      </c>
      <c r="K14" s="2">
        <v>2.8210000000000002</v>
      </c>
      <c r="L14" s="2">
        <v>13.99</v>
      </c>
      <c r="M14" s="33">
        <v>41757</v>
      </c>
      <c r="N14" s="2">
        <v>52.4</v>
      </c>
      <c r="O14" s="5">
        <v>9</v>
      </c>
      <c r="P14" s="2">
        <v>21</v>
      </c>
      <c r="Q14" s="33">
        <v>41751</v>
      </c>
      <c r="R14" s="2">
        <v>13.367999999999999</v>
      </c>
      <c r="S14" s="2">
        <v>108.59784949343985</v>
      </c>
    </row>
    <row r="15" spans="1:19" x14ac:dyDescent="0.2">
      <c r="A15" s="15" t="s">
        <v>4</v>
      </c>
      <c r="B15" s="2">
        <v>9.502258064516127</v>
      </c>
      <c r="C15" s="2">
        <v>24.044838709677421</v>
      </c>
      <c r="D15" s="2">
        <v>16.55387096774194</v>
      </c>
      <c r="E15" s="2">
        <v>32.49</v>
      </c>
      <c r="F15" s="33">
        <v>41787</v>
      </c>
      <c r="G15" s="2">
        <v>0.64</v>
      </c>
      <c r="H15" s="33">
        <v>41760</v>
      </c>
      <c r="I15" s="2">
        <v>61.287419354838711</v>
      </c>
      <c r="J15" s="2">
        <v>714.24</v>
      </c>
      <c r="K15" s="2">
        <v>2.2987096774193549</v>
      </c>
      <c r="L15" s="2">
        <v>13.17</v>
      </c>
      <c r="M15" s="33">
        <v>41790</v>
      </c>
      <c r="N15" s="2">
        <v>34</v>
      </c>
      <c r="O15" s="5">
        <v>10</v>
      </c>
      <c r="P15" s="2">
        <v>12.8</v>
      </c>
      <c r="Q15" s="33">
        <v>41770</v>
      </c>
      <c r="R15" s="2">
        <v>18.331290322580646</v>
      </c>
      <c r="S15" s="2">
        <v>147.23389020851164</v>
      </c>
    </row>
    <row r="16" spans="1:19" x14ac:dyDescent="0.2">
      <c r="A16" s="15" t="s">
        <v>5</v>
      </c>
      <c r="B16" s="2">
        <v>13.119666666666665</v>
      </c>
      <c r="C16" s="2">
        <v>28.34066666666666</v>
      </c>
      <c r="D16" s="2">
        <v>20.512666666666671</v>
      </c>
      <c r="E16" s="2">
        <v>32.56</v>
      </c>
      <c r="F16" s="33">
        <v>41798</v>
      </c>
      <c r="G16" s="2">
        <v>6.31</v>
      </c>
      <c r="H16" s="33">
        <v>41791</v>
      </c>
      <c r="I16" s="2">
        <v>56.492333333333335</v>
      </c>
      <c r="J16" s="2">
        <v>755.17</v>
      </c>
      <c r="K16" s="2">
        <v>2.3306666666666671</v>
      </c>
      <c r="L16" s="2">
        <v>14.03</v>
      </c>
      <c r="M16" s="33">
        <v>41792</v>
      </c>
      <c r="N16" s="2">
        <v>59</v>
      </c>
      <c r="O16" s="5">
        <v>10</v>
      </c>
      <c r="P16" s="2">
        <v>14.4</v>
      </c>
      <c r="Q16" s="33">
        <v>41808</v>
      </c>
      <c r="R16" s="2">
        <v>21.530666666666669</v>
      </c>
      <c r="S16" s="2">
        <v>171.69771772221432</v>
      </c>
    </row>
    <row r="17" spans="1:19" x14ac:dyDescent="0.2">
      <c r="A17" s="15" t="s">
        <v>6</v>
      </c>
      <c r="B17" s="2">
        <v>16.501612903225809</v>
      </c>
      <c r="C17" s="2">
        <v>32.540967741935489</v>
      </c>
      <c r="D17" s="2">
        <v>24.057419354838707</v>
      </c>
      <c r="E17" s="2">
        <v>37.630000000000003</v>
      </c>
      <c r="F17" s="33">
        <v>41830</v>
      </c>
      <c r="G17" s="2">
        <v>12.69</v>
      </c>
      <c r="H17" s="33">
        <v>41827</v>
      </c>
      <c r="I17" s="2">
        <v>58.382903225806437</v>
      </c>
      <c r="J17" s="2">
        <v>778.23</v>
      </c>
      <c r="K17" s="2">
        <v>1.8609677419354842</v>
      </c>
      <c r="L17" s="2">
        <v>15.43</v>
      </c>
      <c r="M17" s="33">
        <v>41847</v>
      </c>
      <c r="N17" s="2">
        <v>27.4</v>
      </c>
      <c r="O17" s="5">
        <v>6</v>
      </c>
      <c r="P17" s="2">
        <v>13.2</v>
      </c>
      <c r="Q17" s="33">
        <v>41839</v>
      </c>
      <c r="R17" s="2">
        <v>25.637419354838709</v>
      </c>
      <c r="S17" s="2">
        <v>182.53132327018412</v>
      </c>
    </row>
    <row r="18" spans="1:19" x14ac:dyDescent="0.2">
      <c r="A18" s="15" t="s">
        <v>7</v>
      </c>
      <c r="B18" s="2">
        <v>12.87516129032258</v>
      </c>
      <c r="C18" s="2">
        <v>26.960645161290326</v>
      </c>
      <c r="D18" s="2">
        <v>19.801290322580645</v>
      </c>
      <c r="E18" s="2">
        <v>31.17</v>
      </c>
      <c r="F18" s="33">
        <v>41874</v>
      </c>
      <c r="G18" s="2">
        <v>7.36</v>
      </c>
      <c r="H18" s="33">
        <v>41882</v>
      </c>
      <c r="I18" s="2">
        <v>57.910645161290326</v>
      </c>
      <c r="J18" s="2">
        <v>712.83</v>
      </c>
      <c r="K18" s="2">
        <v>2.7693548387096762</v>
      </c>
      <c r="L18" s="2">
        <v>13.64</v>
      </c>
      <c r="M18" s="33">
        <v>41854</v>
      </c>
      <c r="N18" s="2">
        <v>3.2</v>
      </c>
      <c r="O18" s="5">
        <v>2</v>
      </c>
      <c r="P18" s="2">
        <v>1.8</v>
      </c>
      <c r="Q18" s="33">
        <v>41868</v>
      </c>
      <c r="R18" s="2">
        <v>22.309677419354831</v>
      </c>
      <c r="S18" s="2">
        <v>164.23135916597187</v>
      </c>
    </row>
    <row r="19" spans="1:19" x14ac:dyDescent="0.2">
      <c r="A19" s="15" t="s">
        <v>8</v>
      </c>
      <c r="B19" s="2">
        <v>12.577333333333332</v>
      </c>
      <c r="C19" s="2">
        <v>26.368999999999996</v>
      </c>
      <c r="D19" s="2">
        <v>19.106666666666669</v>
      </c>
      <c r="E19" s="2">
        <v>35.26</v>
      </c>
      <c r="F19" s="33">
        <v>41886</v>
      </c>
      <c r="G19" s="2">
        <v>7.36</v>
      </c>
      <c r="H19" s="33">
        <v>41909</v>
      </c>
      <c r="I19" s="2">
        <v>67.436999999999998</v>
      </c>
      <c r="J19" s="2">
        <v>471.3</v>
      </c>
      <c r="K19" s="2">
        <v>1.6423333333333334</v>
      </c>
      <c r="L19" s="2">
        <v>12.52</v>
      </c>
      <c r="M19" s="33">
        <v>41903</v>
      </c>
      <c r="N19" s="2">
        <v>107.6</v>
      </c>
      <c r="O19" s="5">
        <v>10</v>
      </c>
      <c r="P19" s="2">
        <v>56.4</v>
      </c>
      <c r="Q19" s="33">
        <v>41903</v>
      </c>
      <c r="R19" s="2">
        <v>20.427000000000003</v>
      </c>
      <c r="S19" s="2">
        <v>99.48151112517499</v>
      </c>
    </row>
    <row r="20" spans="1:19" x14ac:dyDescent="0.2">
      <c r="A20" s="15" t="s">
        <v>9</v>
      </c>
      <c r="B20" s="2">
        <v>10.118709677419352</v>
      </c>
      <c r="C20" s="2">
        <v>22.399032258064516</v>
      </c>
      <c r="D20" s="2">
        <v>15.834193548387097</v>
      </c>
      <c r="E20" s="2">
        <v>28.43</v>
      </c>
      <c r="F20" s="33">
        <v>41914</v>
      </c>
      <c r="G20" s="2">
        <v>3.67</v>
      </c>
      <c r="H20" s="33">
        <v>41925</v>
      </c>
      <c r="I20" s="2">
        <v>72.833548387096783</v>
      </c>
      <c r="J20" s="2">
        <v>334.47</v>
      </c>
      <c r="K20" s="2">
        <v>1.9390322580645161</v>
      </c>
      <c r="L20" s="2">
        <v>12.5</v>
      </c>
      <c r="M20" s="33">
        <v>41937</v>
      </c>
      <c r="N20" s="2">
        <v>18.399999999999999</v>
      </c>
      <c r="O20" s="5">
        <v>11</v>
      </c>
      <c r="P20" s="2">
        <v>7.2</v>
      </c>
      <c r="Q20" s="33">
        <v>41930</v>
      </c>
      <c r="R20" s="2">
        <v>16.956774193548387</v>
      </c>
      <c r="S20" s="2">
        <v>70.445459040654455</v>
      </c>
    </row>
    <row r="21" spans="1:19" x14ac:dyDescent="0.2">
      <c r="A21" s="15" t="s">
        <v>10</v>
      </c>
      <c r="B21" s="2">
        <v>6.1139999999999999</v>
      </c>
      <c r="C21" s="2">
        <v>15.590999999999999</v>
      </c>
      <c r="D21" s="2">
        <v>10.684333333333331</v>
      </c>
      <c r="E21" s="2">
        <v>19.420000000000002</v>
      </c>
      <c r="F21" s="33">
        <v>41967</v>
      </c>
      <c r="G21" s="2">
        <v>-2.86</v>
      </c>
      <c r="H21" s="33">
        <v>41973</v>
      </c>
      <c r="I21" s="2">
        <v>78.342333333333315</v>
      </c>
      <c r="J21" s="2">
        <v>192.08</v>
      </c>
      <c r="K21" s="2">
        <v>1.8656666666666666</v>
      </c>
      <c r="L21" s="2">
        <v>12.86</v>
      </c>
      <c r="M21" s="33">
        <v>41968</v>
      </c>
      <c r="N21" s="2">
        <v>28.2</v>
      </c>
      <c r="O21" s="5">
        <v>15</v>
      </c>
      <c r="P21" s="2">
        <v>10.4</v>
      </c>
      <c r="Q21" s="33">
        <v>41959</v>
      </c>
      <c r="R21" s="2">
        <v>12.674333333333333</v>
      </c>
      <c r="S21" s="2">
        <v>36.669786692191593</v>
      </c>
    </row>
    <row r="22" spans="1:19" ht="13.5" thickBot="1" x14ac:dyDescent="0.25">
      <c r="A22" s="24" t="s">
        <v>11</v>
      </c>
      <c r="B22" s="25">
        <v>-2.3412903225806452</v>
      </c>
      <c r="C22" s="25">
        <v>7.6538709677419359</v>
      </c>
      <c r="D22" s="25">
        <v>2.4906451612903222</v>
      </c>
      <c r="E22" s="25">
        <v>18.170000000000002</v>
      </c>
      <c r="F22" s="34">
        <v>41978</v>
      </c>
      <c r="G22" s="25">
        <v>-8.4</v>
      </c>
      <c r="H22" s="34">
        <v>42001</v>
      </c>
      <c r="I22" s="25">
        <v>81.692903225806461</v>
      </c>
      <c r="J22" s="25">
        <v>164.21</v>
      </c>
      <c r="K22" s="25">
        <v>1.5838709677419351</v>
      </c>
      <c r="L22" s="25">
        <v>12.07</v>
      </c>
      <c r="M22" s="34">
        <v>41991</v>
      </c>
      <c r="N22" s="25">
        <v>6.8</v>
      </c>
      <c r="O22" s="26">
        <v>14</v>
      </c>
      <c r="P22" s="25">
        <v>2</v>
      </c>
      <c r="Q22" s="34">
        <v>41979</v>
      </c>
      <c r="R22" s="25">
        <v>6.0112903225806429</v>
      </c>
      <c r="S22" s="25">
        <v>21.972214824744206</v>
      </c>
    </row>
    <row r="23" spans="1:19" ht="13.5" thickTop="1" x14ac:dyDescent="0.2">
      <c r="A23" s="15" t="s">
        <v>23</v>
      </c>
      <c r="B23" s="2">
        <v>7.3308717357910895</v>
      </c>
      <c r="C23" s="2">
        <v>19.873717165898622</v>
      </c>
      <c r="D23" s="2">
        <v>13.369848374295957</v>
      </c>
      <c r="E23" s="2">
        <v>37.630000000000003</v>
      </c>
      <c r="F23" s="33">
        <v>38908</v>
      </c>
      <c r="G23" s="2">
        <v>-8.7200000000000006</v>
      </c>
      <c r="H23" s="33">
        <v>38746</v>
      </c>
      <c r="I23" s="2">
        <v>67.895930747567846</v>
      </c>
      <c r="J23" s="2">
        <v>5601.16</v>
      </c>
      <c r="K23" s="2">
        <v>2.2426479134664619</v>
      </c>
      <c r="L23" s="2">
        <v>16.27</v>
      </c>
      <c r="M23" s="33">
        <v>38781</v>
      </c>
      <c r="N23" s="2">
        <v>415.2</v>
      </c>
      <c r="O23" s="5">
        <v>120</v>
      </c>
      <c r="P23" s="2">
        <v>56.4</v>
      </c>
      <c r="Q23" s="33">
        <v>38981</v>
      </c>
      <c r="R23" s="2">
        <v>14.8942242703533</v>
      </c>
      <c r="S23" s="2">
        <v>1158.5346891548402</v>
      </c>
    </row>
    <row r="26" spans="1:19" x14ac:dyDescent="0.2">
      <c r="A26" s="20" t="s">
        <v>33</v>
      </c>
      <c r="B26" s="20"/>
      <c r="C26" s="20"/>
      <c r="D26" s="14"/>
      <c r="E26" s="14"/>
      <c r="F26" s="14"/>
      <c r="G26" s="14"/>
      <c r="H26" s="14"/>
      <c r="I26" s="14"/>
      <c r="J26" s="14"/>
    </row>
    <row r="27" spans="1:19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</row>
    <row r="28" spans="1:19" x14ac:dyDescent="0.2">
      <c r="A28" s="14"/>
      <c r="B28" s="14" t="s">
        <v>24</v>
      </c>
      <c r="C28" s="14"/>
      <c r="D28" s="14"/>
      <c r="F28" s="14">
        <v>-0.68</v>
      </c>
      <c r="G28" s="14" t="s">
        <v>25</v>
      </c>
      <c r="H28" s="32">
        <v>39035</v>
      </c>
      <c r="I28" s="21"/>
      <c r="J28" s="14"/>
    </row>
    <row r="29" spans="1:19" x14ac:dyDescent="0.2">
      <c r="A29" s="14"/>
      <c r="B29" s="14" t="s">
        <v>26</v>
      </c>
      <c r="C29" s="14"/>
      <c r="D29" s="14"/>
      <c r="F29" s="14">
        <v>-0.61</v>
      </c>
      <c r="G29" s="14" t="s">
        <v>25</v>
      </c>
      <c r="H29" s="32">
        <v>38791</v>
      </c>
      <c r="I29" s="21"/>
      <c r="J29" s="14"/>
    </row>
    <row r="30" spans="1:19" x14ac:dyDescent="0.2">
      <c r="A30" s="14"/>
      <c r="B30" s="14" t="s">
        <v>27</v>
      </c>
      <c r="C30" s="14"/>
      <c r="D30" s="14"/>
      <c r="F30" s="18">
        <v>243</v>
      </c>
      <c r="G30" s="14" t="s">
        <v>32</v>
      </c>
      <c r="H30" s="14"/>
      <c r="I30" s="14"/>
      <c r="J30" s="14"/>
    </row>
    <row r="31" spans="1:19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</row>
    <row r="32" spans="1:19" x14ac:dyDescent="0.2">
      <c r="A32" s="20" t="s">
        <v>28</v>
      </c>
      <c r="B32" s="20"/>
      <c r="C32" s="20"/>
      <c r="D32" s="20"/>
      <c r="E32" s="20"/>
      <c r="F32" s="20"/>
      <c r="G32" s="20"/>
      <c r="H32" s="20"/>
      <c r="I32" s="14"/>
      <c r="J32" s="14"/>
    </row>
    <row r="33" spans="1:10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</row>
    <row r="34" spans="1:10" x14ac:dyDescent="0.2">
      <c r="A34" s="14"/>
      <c r="B34">
        <v>-1</v>
      </c>
      <c r="C34" t="s">
        <v>30</v>
      </c>
      <c r="D34" s="9">
        <v>0</v>
      </c>
      <c r="E34" t="s">
        <v>25</v>
      </c>
      <c r="F34" s="17">
        <v>14</v>
      </c>
      <c r="G34" s="14" t="s">
        <v>32</v>
      </c>
      <c r="H34" s="14"/>
      <c r="I34" s="14"/>
      <c r="J34" s="14"/>
    </row>
    <row r="35" spans="1:10" x14ac:dyDescent="0.2">
      <c r="A35" s="14"/>
      <c r="B35">
        <v>-2.5</v>
      </c>
      <c r="C35" t="s">
        <v>31</v>
      </c>
      <c r="D35" s="9">
        <v>-1</v>
      </c>
      <c r="E35" t="s">
        <v>25</v>
      </c>
      <c r="F35" s="17">
        <v>7</v>
      </c>
      <c r="G35" s="14" t="s">
        <v>32</v>
      </c>
      <c r="H35" s="14"/>
      <c r="I35" s="14"/>
      <c r="J35" s="14"/>
    </row>
    <row r="36" spans="1:10" x14ac:dyDescent="0.2">
      <c r="A36" s="14"/>
      <c r="B36" s="8">
        <v>-5</v>
      </c>
      <c r="C36" s="8" t="s">
        <v>31</v>
      </c>
      <c r="D36" s="11">
        <v>-2.5</v>
      </c>
      <c r="E36" s="10" t="s">
        <v>25</v>
      </c>
      <c r="F36" s="17">
        <v>25</v>
      </c>
      <c r="G36" s="14" t="s">
        <v>32</v>
      </c>
      <c r="H36" s="14"/>
      <c r="I36" s="14"/>
      <c r="J36" s="14"/>
    </row>
    <row r="37" spans="1:10" x14ac:dyDescent="0.2">
      <c r="A37" s="14"/>
      <c r="C37" s="8" t="s">
        <v>46</v>
      </c>
      <c r="D37" s="9">
        <v>-5</v>
      </c>
      <c r="E37" t="s">
        <v>25</v>
      </c>
      <c r="F37" s="17">
        <v>14</v>
      </c>
      <c r="G37" s="14" t="s">
        <v>32</v>
      </c>
      <c r="H37" s="14"/>
      <c r="I37" s="14"/>
      <c r="J37" s="14"/>
    </row>
  </sheetData>
  <phoneticPr fontId="8" type="noConversion"/>
  <pageMargins left="0.75" right="0.75" top="1" bottom="1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="85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15" t="s">
        <v>52</v>
      </c>
    </row>
    <row r="2" spans="1:19" x14ac:dyDescent="0.2">
      <c r="B2" s="15" t="s">
        <v>44</v>
      </c>
    </row>
    <row r="3" spans="1:19" x14ac:dyDescent="0.2">
      <c r="B3" s="1" t="s">
        <v>45</v>
      </c>
    </row>
    <row r="4" spans="1:19" x14ac:dyDescent="0.2">
      <c r="B4" s="14"/>
    </row>
    <row r="5" spans="1:19" x14ac:dyDescent="0.2">
      <c r="B5" s="14"/>
    </row>
    <row r="6" spans="1:19" x14ac:dyDescent="0.2">
      <c r="B6" s="15" t="s">
        <v>47</v>
      </c>
    </row>
    <row r="7" spans="1:19" x14ac:dyDescent="0.2">
      <c r="B7" s="15" t="s">
        <v>53</v>
      </c>
    </row>
    <row r="9" spans="1:19" x14ac:dyDescent="0.2">
      <c r="A9" s="14"/>
      <c r="B9" s="13" t="s">
        <v>35</v>
      </c>
      <c r="C9" s="13" t="s">
        <v>36</v>
      </c>
      <c r="D9" s="13" t="s">
        <v>37</v>
      </c>
      <c r="E9" s="13" t="s">
        <v>12</v>
      </c>
      <c r="F9" s="13" t="s">
        <v>13</v>
      </c>
      <c r="G9" s="13" t="s">
        <v>14</v>
      </c>
      <c r="H9" s="13" t="s">
        <v>13</v>
      </c>
      <c r="I9" s="13" t="s">
        <v>15</v>
      </c>
      <c r="J9" s="13" t="s">
        <v>16</v>
      </c>
      <c r="K9" s="13" t="s">
        <v>17</v>
      </c>
      <c r="L9" s="13" t="s">
        <v>38</v>
      </c>
      <c r="M9" s="13" t="s">
        <v>13</v>
      </c>
      <c r="N9" s="13" t="s">
        <v>18</v>
      </c>
      <c r="O9" s="13" t="s">
        <v>39</v>
      </c>
      <c r="P9" s="13" t="s">
        <v>19</v>
      </c>
      <c r="Q9" s="13" t="s">
        <v>13</v>
      </c>
      <c r="R9" s="13" t="s">
        <v>65</v>
      </c>
      <c r="S9" s="13" t="s">
        <v>42</v>
      </c>
    </row>
    <row r="10" spans="1:19" x14ac:dyDescent="0.2">
      <c r="A10" s="23"/>
      <c r="B10" s="22" t="s">
        <v>25</v>
      </c>
      <c r="C10" s="22" t="s">
        <v>25</v>
      </c>
      <c r="D10" s="22" t="s">
        <v>25</v>
      </c>
      <c r="E10" s="22" t="s">
        <v>25</v>
      </c>
      <c r="F10" s="22"/>
      <c r="G10" s="22" t="s">
        <v>25</v>
      </c>
      <c r="H10" s="22"/>
      <c r="I10" s="22" t="s">
        <v>40</v>
      </c>
      <c r="J10" s="22" t="s">
        <v>21</v>
      </c>
      <c r="K10" s="22" t="s">
        <v>22</v>
      </c>
      <c r="L10" s="22" t="s">
        <v>22</v>
      </c>
      <c r="M10" s="22"/>
      <c r="N10" s="22" t="s">
        <v>41</v>
      </c>
      <c r="O10" s="22"/>
      <c r="P10" s="22" t="s">
        <v>41</v>
      </c>
      <c r="Q10" s="22"/>
      <c r="R10" s="22" t="s">
        <v>25</v>
      </c>
      <c r="S10" s="22" t="s">
        <v>41</v>
      </c>
    </row>
    <row r="11" spans="1:19" x14ac:dyDescent="0.2">
      <c r="A11" s="15" t="s">
        <v>0</v>
      </c>
      <c r="B11" s="2">
        <v>-0.47774193548387101</v>
      </c>
      <c r="C11" s="2">
        <v>10.319354838709678</v>
      </c>
      <c r="D11" s="2">
        <v>4.4112903225806432</v>
      </c>
      <c r="E11" s="2">
        <v>18.16</v>
      </c>
      <c r="F11" s="33">
        <v>42016</v>
      </c>
      <c r="G11" s="2">
        <v>-7.66</v>
      </c>
      <c r="H11" s="33">
        <v>42033</v>
      </c>
      <c r="I11" s="2">
        <v>79.832903225806461</v>
      </c>
      <c r="J11" s="2">
        <v>198.78</v>
      </c>
      <c r="K11" s="2">
        <v>1.7067741935483871</v>
      </c>
      <c r="L11" s="2">
        <v>12.07</v>
      </c>
      <c r="M11" s="33">
        <v>42027</v>
      </c>
      <c r="N11" s="2">
        <v>15.4</v>
      </c>
      <c r="O11" s="5">
        <v>13</v>
      </c>
      <c r="P11" s="2">
        <v>5.2</v>
      </c>
      <c r="Q11" s="33">
        <v>42026</v>
      </c>
      <c r="R11" s="2">
        <v>5.773548387096775</v>
      </c>
      <c r="S11" s="2">
        <v>26.780457253145109</v>
      </c>
    </row>
    <row r="12" spans="1:19" x14ac:dyDescent="0.2">
      <c r="A12" s="15" t="s">
        <v>1</v>
      </c>
      <c r="B12" s="2">
        <v>2.5657142857142858</v>
      </c>
      <c r="C12" s="2">
        <v>13.63892857142857</v>
      </c>
      <c r="D12" s="2">
        <v>8.0396428571428586</v>
      </c>
      <c r="E12" s="2">
        <v>20.2</v>
      </c>
      <c r="F12" s="33">
        <v>41684</v>
      </c>
      <c r="G12" s="2">
        <v>-3.12</v>
      </c>
      <c r="H12" s="33">
        <v>41673</v>
      </c>
      <c r="I12" s="2">
        <v>75.648571428571444</v>
      </c>
      <c r="J12" s="2">
        <v>263.39999999999998</v>
      </c>
      <c r="K12" s="2">
        <v>2.0360714285714288</v>
      </c>
      <c r="L12" s="2">
        <v>15.58</v>
      </c>
      <c r="M12" s="33">
        <v>41679</v>
      </c>
      <c r="N12" s="2">
        <v>41</v>
      </c>
      <c r="O12" s="5">
        <v>17</v>
      </c>
      <c r="P12" s="2">
        <v>7</v>
      </c>
      <c r="Q12" s="33">
        <v>41678</v>
      </c>
      <c r="R12" s="2">
        <v>8.2324999999999999</v>
      </c>
      <c r="S12" s="2">
        <v>44.056649787906601</v>
      </c>
    </row>
    <row r="13" spans="1:19" x14ac:dyDescent="0.2">
      <c r="A13" s="15" t="s">
        <v>2</v>
      </c>
      <c r="B13" s="2">
        <v>2.9354838709677424</v>
      </c>
      <c r="C13" s="2">
        <v>14.153870967741934</v>
      </c>
      <c r="D13" s="2">
        <v>8.3009677419354855</v>
      </c>
      <c r="E13" s="2">
        <v>25.41</v>
      </c>
      <c r="F13" s="33">
        <v>41702</v>
      </c>
      <c r="G13" s="2">
        <v>-1.8</v>
      </c>
      <c r="H13" s="33">
        <v>41711</v>
      </c>
      <c r="I13" s="2">
        <v>68.469677419354838</v>
      </c>
      <c r="J13" s="2">
        <v>417.16</v>
      </c>
      <c r="K13" s="2">
        <v>3.3061290322580654</v>
      </c>
      <c r="L13" s="2">
        <v>16.11</v>
      </c>
      <c r="M13" s="33">
        <v>41705</v>
      </c>
      <c r="N13" s="2">
        <v>108</v>
      </c>
      <c r="O13" s="5">
        <v>13</v>
      </c>
      <c r="P13" s="2">
        <v>24.8</v>
      </c>
      <c r="Q13" s="33">
        <v>41725</v>
      </c>
      <c r="R13" s="2">
        <v>8.8432258064516116</v>
      </c>
      <c r="S13" s="2">
        <v>75.9297859783089</v>
      </c>
    </row>
    <row r="14" spans="1:19" x14ac:dyDescent="0.2">
      <c r="A14" s="15" t="s">
        <v>3</v>
      </c>
      <c r="B14" s="2">
        <v>6.8076666666666652</v>
      </c>
      <c r="C14" s="2">
        <v>19.338666666666665</v>
      </c>
      <c r="D14" s="2">
        <v>12.73</v>
      </c>
      <c r="E14" s="2">
        <v>28.1</v>
      </c>
      <c r="F14" s="33">
        <v>41753</v>
      </c>
      <c r="G14" s="2">
        <v>0.77</v>
      </c>
      <c r="H14" s="33">
        <v>41732</v>
      </c>
      <c r="I14" s="2">
        <v>72.569000000000003</v>
      </c>
      <c r="J14" s="2">
        <v>532.73</v>
      </c>
      <c r="K14" s="2">
        <v>1.8586666666666665</v>
      </c>
      <c r="L14" s="2">
        <v>14.52</v>
      </c>
      <c r="M14" s="33">
        <v>41733</v>
      </c>
      <c r="N14" s="2">
        <v>98.2</v>
      </c>
      <c r="O14" s="5">
        <v>15</v>
      </c>
      <c r="P14" s="2">
        <v>50.4</v>
      </c>
      <c r="Q14" s="33">
        <v>41731</v>
      </c>
      <c r="R14" s="2">
        <v>13.223666666666665</v>
      </c>
      <c r="S14" s="2">
        <v>94.455197721397141</v>
      </c>
    </row>
    <row r="15" spans="1:19" x14ac:dyDescent="0.2">
      <c r="A15" s="15" t="s">
        <v>4</v>
      </c>
      <c r="B15" s="2">
        <v>9.322903225806451</v>
      </c>
      <c r="C15" s="2">
        <v>21.966451612903221</v>
      </c>
      <c r="D15" s="2">
        <v>15.647419354838707</v>
      </c>
      <c r="E15" s="2">
        <v>30.46</v>
      </c>
      <c r="F15" s="33">
        <v>41769</v>
      </c>
      <c r="G15" s="2">
        <v>1.37</v>
      </c>
      <c r="H15" s="33">
        <v>41761</v>
      </c>
      <c r="I15" s="2">
        <v>64.217741935483872</v>
      </c>
      <c r="J15" s="2">
        <v>670.63</v>
      </c>
      <c r="K15" s="2">
        <v>2.5593548387096776</v>
      </c>
      <c r="L15" s="2">
        <v>12.86</v>
      </c>
      <c r="M15" s="33">
        <v>41765</v>
      </c>
      <c r="N15" s="2">
        <v>43</v>
      </c>
      <c r="O15" s="5">
        <v>12</v>
      </c>
      <c r="P15" s="2">
        <v>17.2</v>
      </c>
      <c r="Q15" s="33">
        <v>41778</v>
      </c>
      <c r="R15" s="2">
        <v>16.612258064516134</v>
      </c>
      <c r="S15" s="2">
        <v>133.02075863843862</v>
      </c>
    </row>
    <row r="16" spans="1:19" x14ac:dyDescent="0.2">
      <c r="A16" s="15" t="s">
        <v>5</v>
      </c>
      <c r="B16" s="2">
        <v>12.047000000000002</v>
      </c>
      <c r="C16" s="2">
        <v>26.665666666666667</v>
      </c>
      <c r="D16" s="2">
        <v>19.37</v>
      </c>
      <c r="E16" s="2">
        <v>35</v>
      </c>
      <c r="F16" s="33">
        <v>41820</v>
      </c>
      <c r="G16" s="2">
        <v>7.62</v>
      </c>
      <c r="H16" s="33">
        <v>41816</v>
      </c>
      <c r="I16" s="2">
        <v>58.428666666666672</v>
      </c>
      <c r="J16" s="2">
        <v>709.02</v>
      </c>
      <c r="K16" s="2">
        <v>2.1293333333333333</v>
      </c>
      <c r="L16" s="2">
        <v>11.56</v>
      </c>
      <c r="M16" s="33">
        <v>41792</v>
      </c>
      <c r="N16" s="2">
        <v>14.8</v>
      </c>
      <c r="O16" s="5">
        <v>7</v>
      </c>
      <c r="P16" s="2">
        <v>9.8000000000000007</v>
      </c>
      <c r="Q16" s="33">
        <v>41801</v>
      </c>
      <c r="R16" s="2">
        <v>20.664333333333335</v>
      </c>
      <c r="S16" s="2">
        <v>153.00333769047322</v>
      </c>
    </row>
    <row r="17" spans="1:19" x14ac:dyDescent="0.2">
      <c r="A17" s="15" t="s">
        <v>6</v>
      </c>
      <c r="B17" s="2">
        <v>12.993225806451614</v>
      </c>
      <c r="C17" s="2">
        <v>29.010967741935481</v>
      </c>
      <c r="D17" s="2">
        <v>21.069677419354829</v>
      </c>
      <c r="E17" s="2">
        <v>35.659999999999997</v>
      </c>
      <c r="F17" s="33">
        <v>41851</v>
      </c>
      <c r="G17" s="2">
        <v>8.08</v>
      </c>
      <c r="H17" s="33">
        <v>41825</v>
      </c>
      <c r="I17" s="2">
        <v>54.129354838709681</v>
      </c>
      <c r="J17" s="2">
        <v>797.85</v>
      </c>
      <c r="K17" s="2">
        <v>2.648387096774194</v>
      </c>
      <c r="L17" s="2">
        <v>11.27</v>
      </c>
      <c r="M17" s="33">
        <v>41836</v>
      </c>
      <c r="N17" s="2">
        <v>0.4</v>
      </c>
      <c r="O17" s="5">
        <v>1</v>
      </c>
      <c r="P17" s="2">
        <v>0.4</v>
      </c>
      <c r="Q17" s="33">
        <v>41821</v>
      </c>
      <c r="R17" s="2">
        <v>22.144193548387097</v>
      </c>
      <c r="S17" s="2">
        <v>187.07583518906202</v>
      </c>
    </row>
    <row r="18" spans="1:19" x14ac:dyDescent="0.2">
      <c r="A18" s="15" t="s">
        <v>7</v>
      </c>
      <c r="B18" s="2">
        <v>13.532580645161287</v>
      </c>
      <c r="C18" s="2">
        <v>27.542580645161284</v>
      </c>
      <c r="D18" s="2">
        <v>20.304193548387097</v>
      </c>
      <c r="E18" s="2">
        <v>37.44</v>
      </c>
      <c r="F18" s="33">
        <v>41879</v>
      </c>
      <c r="G18" s="2">
        <v>9.14</v>
      </c>
      <c r="H18" s="33">
        <v>41869</v>
      </c>
      <c r="I18" s="2">
        <v>56.403225806451623</v>
      </c>
      <c r="J18" s="2">
        <v>660.34</v>
      </c>
      <c r="K18" s="2">
        <v>2.6587096774193548</v>
      </c>
      <c r="L18" s="2">
        <v>14.48</v>
      </c>
      <c r="M18" s="33">
        <v>41866</v>
      </c>
      <c r="N18" s="2">
        <v>6.8</v>
      </c>
      <c r="O18" s="5">
        <v>4</v>
      </c>
      <c r="P18" s="2">
        <v>5.4</v>
      </c>
      <c r="Q18" s="33">
        <v>41858</v>
      </c>
      <c r="R18" s="2">
        <v>22.97</v>
      </c>
      <c r="S18" s="2">
        <v>157.35049819532881</v>
      </c>
    </row>
    <row r="19" spans="1:19" x14ac:dyDescent="0.2">
      <c r="A19" s="15" t="s">
        <v>8</v>
      </c>
      <c r="B19" s="2">
        <v>10.431333333333335</v>
      </c>
      <c r="C19" s="2">
        <v>24.550666666666665</v>
      </c>
      <c r="D19" s="2">
        <v>17.327333333333332</v>
      </c>
      <c r="E19" s="2">
        <v>30</v>
      </c>
      <c r="F19" s="33">
        <v>41891</v>
      </c>
      <c r="G19" s="2">
        <v>1.57</v>
      </c>
      <c r="H19" s="33">
        <v>41910</v>
      </c>
      <c r="I19" s="2">
        <v>61.647999999999996</v>
      </c>
      <c r="J19" s="2">
        <v>524.29</v>
      </c>
      <c r="K19" s="2">
        <v>2.4483333333333328</v>
      </c>
      <c r="L19" s="2">
        <v>11.17</v>
      </c>
      <c r="M19" s="33">
        <v>41886</v>
      </c>
      <c r="N19" s="2">
        <v>6.2</v>
      </c>
      <c r="O19" s="5">
        <v>2</v>
      </c>
      <c r="P19" s="2">
        <v>3.2</v>
      </c>
      <c r="Q19" s="33">
        <v>41899</v>
      </c>
      <c r="R19" s="2">
        <v>19.658333333333335</v>
      </c>
      <c r="S19" s="2">
        <v>117.39527186360978</v>
      </c>
    </row>
    <row r="20" spans="1:19" x14ac:dyDescent="0.2">
      <c r="A20" s="15" t="s">
        <v>9</v>
      </c>
      <c r="B20" s="2">
        <v>7.4448387096774189</v>
      </c>
      <c r="C20" s="2">
        <v>19.727419354838709</v>
      </c>
      <c r="D20" s="2">
        <v>13.16677419354839</v>
      </c>
      <c r="E20" s="2">
        <v>27.63</v>
      </c>
      <c r="F20" s="33">
        <v>41913</v>
      </c>
      <c r="G20" s="2">
        <v>-1.01</v>
      </c>
      <c r="H20" s="33">
        <v>41940</v>
      </c>
      <c r="I20" s="2">
        <v>70.464838709677437</v>
      </c>
      <c r="J20" s="2">
        <v>389.81</v>
      </c>
      <c r="K20" s="2">
        <v>2.2341935483870965</v>
      </c>
      <c r="L20" s="2">
        <v>13.19</v>
      </c>
      <c r="M20" s="33">
        <v>41943</v>
      </c>
      <c r="N20" s="2">
        <v>37.4</v>
      </c>
      <c r="O20" s="5">
        <v>12</v>
      </c>
      <c r="P20" s="2">
        <v>14.4</v>
      </c>
      <c r="Q20" s="33">
        <v>41915</v>
      </c>
      <c r="R20" s="2">
        <v>15.334516129032256</v>
      </c>
      <c r="S20" s="2">
        <v>73.030390882278311</v>
      </c>
    </row>
    <row r="21" spans="1:19" x14ac:dyDescent="0.2">
      <c r="A21" s="15" t="s">
        <v>10</v>
      </c>
      <c r="B21" s="2">
        <v>2.0246666666666666</v>
      </c>
      <c r="C21" s="2">
        <v>14.087999999999997</v>
      </c>
      <c r="D21" s="2">
        <v>7.8006666666666664</v>
      </c>
      <c r="E21" s="2">
        <v>20.59</v>
      </c>
      <c r="F21" s="33">
        <v>41954</v>
      </c>
      <c r="G21" s="2">
        <v>-9.52</v>
      </c>
      <c r="H21" s="33">
        <v>41961</v>
      </c>
      <c r="I21" s="2">
        <v>61.609000000000009</v>
      </c>
      <c r="J21" s="2">
        <v>275.14</v>
      </c>
      <c r="K21" s="2">
        <v>3.3033333333333341</v>
      </c>
      <c r="L21" s="2">
        <v>17.420000000000002</v>
      </c>
      <c r="M21" s="33">
        <v>41969</v>
      </c>
      <c r="N21" s="2">
        <v>5.6</v>
      </c>
      <c r="O21" s="5">
        <v>4</v>
      </c>
      <c r="P21" s="2">
        <v>5</v>
      </c>
      <c r="Q21" s="33">
        <v>41963</v>
      </c>
      <c r="R21" s="2">
        <v>9.9846666666666657</v>
      </c>
      <c r="S21" s="2">
        <v>59.072805001887588</v>
      </c>
    </row>
    <row r="22" spans="1:19" ht="13.5" thickBot="1" x14ac:dyDescent="0.25">
      <c r="A22" s="24" t="s">
        <v>11</v>
      </c>
      <c r="B22" s="25">
        <v>-1.4225806451612901</v>
      </c>
      <c r="C22" s="25">
        <v>9.3374193548387083</v>
      </c>
      <c r="D22" s="25">
        <v>3.988387096774193</v>
      </c>
      <c r="E22" s="25">
        <v>15.93</v>
      </c>
      <c r="F22" s="34">
        <v>41977</v>
      </c>
      <c r="G22" s="25">
        <v>-9.85</v>
      </c>
      <c r="H22" s="34">
        <v>41990</v>
      </c>
      <c r="I22" s="25">
        <v>78.491612903225828</v>
      </c>
      <c r="J22" s="25">
        <v>180.52</v>
      </c>
      <c r="K22" s="25">
        <v>1.65</v>
      </c>
      <c r="L22" s="25">
        <v>12.9</v>
      </c>
      <c r="M22" s="34">
        <v>41988</v>
      </c>
      <c r="N22" s="25">
        <v>29.6</v>
      </c>
      <c r="O22" s="26">
        <v>15</v>
      </c>
      <c r="P22" s="25">
        <v>13.8</v>
      </c>
      <c r="Q22" s="34">
        <v>41991</v>
      </c>
      <c r="R22" s="25">
        <v>6.6341935483870946</v>
      </c>
      <c r="S22" s="25">
        <v>24.275925007931672</v>
      </c>
    </row>
    <row r="23" spans="1:19" ht="13.5" thickTop="1" x14ac:dyDescent="0.2">
      <c r="A23" s="15" t="s">
        <v>23</v>
      </c>
      <c r="B23" s="2">
        <v>6.5170908858166916</v>
      </c>
      <c r="C23" s="2">
        <v>19.194999423963132</v>
      </c>
      <c r="D23" s="2">
        <v>12.679696044546851</v>
      </c>
      <c r="E23" s="2">
        <v>37.44</v>
      </c>
      <c r="F23" s="33">
        <v>39322</v>
      </c>
      <c r="G23" s="2">
        <v>-9.85</v>
      </c>
      <c r="H23" s="33">
        <v>39433</v>
      </c>
      <c r="I23" s="2">
        <v>66.826049411162316</v>
      </c>
      <c r="J23" s="2">
        <v>5619.67</v>
      </c>
      <c r="K23" s="2">
        <v>2.3782738735279061</v>
      </c>
      <c r="L23" s="2">
        <v>17.420000000000002</v>
      </c>
      <c r="M23" s="33">
        <v>39412</v>
      </c>
      <c r="N23" s="2">
        <v>406.4</v>
      </c>
      <c r="O23" s="5">
        <v>115</v>
      </c>
      <c r="P23" s="2">
        <v>50.4</v>
      </c>
      <c r="Q23" s="33">
        <v>39174</v>
      </c>
      <c r="R23" s="2">
        <v>14.172952956989249</v>
      </c>
      <c r="S23" s="2">
        <v>1145.4469132097677</v>
      </c>
    </row>
    <row r="26" spans="1:19" x14ac:dyDescent="0.2">
      <c r="A26" s="20" t="s">
        <v>33</v>
      </c>
      <c r="B26" s="20"/>
      <c r="C26" s="20"/>
      <c r="D26" s="14"/>
      <c r="E26" s="14"/>
      <c r="F26" s="14"/>
      <c r="G26" s="14"/>
      <c r="H26" s="14"/>
      <c r="I26" s="14"/>
      <c r="J26" s="14"/>
    </row>
    <row r="27" spans="1:19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</row>
    <row r="28" spans="1:19" x14ac:dyDescent="0.2">
      <c r="A28" s="14"/>
      <c r="B28" s="14" t="s">
        <v>24</v>
      </c>
      <c r="C28" s="14"/>
      <c r="D28" s="14"/>
      <c r="F28" s="14">
        <v>-0.22</v>
      </c>
      <c r="G28" s="14" t="s">
        <v>25</v>
      </c>
      <c r="H28" s="32">
        <v>39382</v>
      </c>
      <c r="I28" s="21"/>
      <c r="J28" s="14"/>
    </row>
    <row r="29" spans="1:19" x14ac:dyDescent="0.2">
      <c r="A29" s="14"/>
      <c r="B29" s="14" t="s">
        <v>26</v>
      </c>
      <c r="C29" s="14"/>
      <c r="D29" s="14"/>
      <c r="F29" s="14">
        <v>-0.68</v>
      </c>
      <c r="G29" s="14" t="s">
        <v>25</v>
      </c>
      <c r="H29" s="32">
        <v>39162</v>
      </c>
      <c r="I29" s="21"/>
      <c r="J29" s="14"/>
    </row>
    <row r="30" spans="1:19" x14ac:dyDescent="0.2">
      <c r="A30" s="14"/>
      <c r="B30" s="14" t="s">
        <v>27</v>
      </c>
      <c r="C30" s="14"/>
      <c r="D30" s="14"/>
      <c r="F30" s="18">
        <v>220</v>
      </c>
      <c r="G30" s="14" t="s">
        <v>32</v>
      </c>
      <c r="H30" s="14"/>
      <c r="I30" s="14"/>
      <c r="J30" s="14"/>
    </row>
    <row r="31" spans="1:19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</row>
    <row r="32" spans="1:19" x14ac:dyDescent="0.2">
      <c r="A32" s="20" t="s">
        <v>28</v>
      </c>
      <c r="B32" s="20"/>
      <c r="C32" s="20"/>
      <c r="D32" s="20"/>
      <c r="E32" s="20"/>
      <c r="F32" s="20"/>
      <c r="G32" s="20"/>
      <c r="H32" s="20"/>
      <c r="I32" s="14"/>
      <c r="J32" s="14"/>
    </row>
    <row r="33" spans="1:10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</row>
    <row r="34" spans="1:10" x14ac:dyDescent="0.2">
      <c r="A34" s="14"/>
      <c r="B34">
        <v>-1</v>
      </c>
      <c r="C34" t="s">
        <v>30</v>
      </c>
      <c r="D34" s="9">
        <v>0</v>
      </c>
      <c r="E34" t="s">
        <v>25</v>
      </c>
      <c r="F34" s="17">
        <v>19</v>
      </c>
      <c r="G34" s="14" t="s">
        <v>32</v>
      </c>
      <c r="H34" s="14"/>
      <c r="I34" s="14"/>
      <c r="J34" s="14"/>
    </row>
    <row r="35" spans="1:10" x14ac:dyDescent="0.2">
      <c r="A35" s="14"/>
      <c r="B35">
        <v>-2.5</v>
      </c>
      <c r="C35" t="s">
        <v>31</v>
      </c>
      <c r="D35" s="9">
        <v>-1</v>
      </c>
      <c r="E35" t="s">
        <v>25</v>
      </c>
      <c r="F35" s="17">
        <v>19</v>
      </c>
      <c r="G35" s="14" t="s">
        <v>32</v>
      </c>
      <c r="H35" s="14"/>
      <c r="I35" s="14"/>
      <c r="J35" s="14"/>
    </row>
    <row r="36" spans="1:10" x14ac:dyDescent="0.2">
      <c r="A36" s="14"/>
      <c r="B36" s="8">
        <v>-5</v>
      </c>
      <c r="C36" s="8" t="s">
        <v>31</v>
      </c>
      <c r="D36" s="11">
        <v>-2.5</v>
      </c>
      <c r="E36" s="10" t="s">
        <v>25</v>
      </c>
      <c r="F36" s="17">
        <v>15</v>
      </c>
      <c r="G36" s="14" t="s">
        <v>32</v>
      </c>
      <c r="H36" s="14"/>
      <c r="I36" s="14"/>
      <c r="J36" s="14"/>
    </row>
    <row r="37" spans="1:10" x14ac:dyDescent="0.2">
      <c r="A37" s="14"/>
      <c r="C37" s="8" t="s">
        <v>46</v>
      </c>
      <c r="D37" s="9">
        <v>-5</v>
      </c>
      <c r="E37" t="s">
        <v>25</v>
      </c>
      <c r="F37" s="17">
        <v>8</v>
      </c>
      <c r="G37" s="14" t="s">
        <v>32</v>
      </c>
      <c r="H37" s="14"/>
      <c r="I37" s="14"/>
      <c r="J37" s="14"/>
    </row>
  </sheetData>
  <phoneticPr fontId="0" type="noConversion"/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="85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15" t="s">
        <v>47</v>
      </c>
    </row>
    <row r="2" spans="1:19" x14ac:dyDescent="0.2">
      <c r="B2" s="15" t="s">
        <v>54</v>
      </c>
    </row>
    <row r="3" spans="1:19" x14ac:dyDescent="0.2">
      <c r="B3" s="1"/>
    </row>
    <row r="4" spans="1:19" x14ac:dyDescent="0.2">
      <c r="B4" s="14" t="s">
        <v>44</v>
      </c>
    </row>
    <row r="5" spans="1:19" x14ac:dyDescent="0.2">
      <c r="B5" s="14" t="s">
        <v>45</v>
      </c>
    </row>
    <row r="6" spans="1:19" x14ac:dyDescent="0.2">
      <c r="B6" s="15"/>
    </row>
    <row r="7" spans="1:19" x14ac:dyDescent="0.2">
      <c r="B7" s="15"/>
    </row>
    <row r="9" spans="1:19" x14ac:dyDescent="0.2">
      <c r="A9" s="14"/>
      <c r="B9" s="13" t="s">
        <v>35</v>
      </c>
      <c r="C9" s="13" t="s">
        <v>36</v>
      </c>
      <c r="D9" s="13" t="s">
        <v>37</v>
      </c>
      <c r="E9" s="13" t="s">
        <v>12</v>
      </c>
      <c r="F9" s="13" t="s">
        <v>13</v>
      </c>
      <c r="G9" s="13" t="s">
        <v>14</v>
      </c>
      <c r="H9" s="13" t="s">
        <v>13</v>
      </c>
      <c r="I9" s="13" t="s">
        <v>15</v>
      </c>
      <c r="J9" s="13" t="s">
        <v>16</v>
      </c>
      <c r="K9" s="13" t="s">
        <v>17</v>
      </c>
      <c r="L9" s="13" t="s">
        <v>38</v>
      </c>
      <c r="M9" s="13" t="s">
        <v>13</v>
      </c>
      <c r="N9" s="13" t="s">
        <v>18</v>
      </c>
      <c r="O9" s="13" t="s">
        <v>39</v>
      </c>
      <c r="P9" s="13" t="s">
        <v>19</v>
      </c>
      <c r="Q9" s="13" t="s">
        <v>13</v>
      </c>
      <c r="R9" s="13" t="s">
        <v>65</v>
      </c>
      <c r="S9" s="13" t="s">
        <v>42</v>
      </c>
    </row>
    <row r="10" spans="1:19" x14ac:dyDescent="0.2">
      <c r="A10" s="23"/>
      <c r="B10" s="22" t="s">
        <v>25</v>
      </c>
      <c r="C10" s="22" t="s">
        <v>25</v>
      </c>
      <c r="D10" s="22" t="s">
        <v>25</v>
      </c>
      <c r="E10" s="22" t="s">
        <v>25</v>
      </c>
      <c r="F10" s="22"/>
      <c r="G10" s="22" t="s">
        <v>25</v>
      </c>
      <c r="H10" s="22"/>
      <c r="I10" s="22" t="s">
        <v>40</v>
      </c>
      <c r="J10" s="22" t="s">
        <v>21</v>
      </c>
      <c r="K10" s="22" t="s">
        <v>22</v>
      </c>
      <c r="L10" s="22" t="s">
        <v>22</v>
      </c>
      <c r="M10" s="22"/>
      <c r="N10" s="22" t="s">
        <v>41</v>
      </c>
      <c r="O10" s="22"/>
      <c r="P10" s="22" t="s">
        <v>41</v>
      </c>
      <c r="Q10" s="22"/>
      <c r="R10" s="22" t="s">
        <v>25</v>
      </c>
      <c r="S10" s="22" t="s">
        <v>41</v>
      </c>
    </row>
    <row r="11" spans="1:19" x14ac:dyDescent="0.2">
      <c r="A11" s="15" t="s">
        <v>0</v>
      </c>
      <c r="B11" s="2">
        <v>-0.5183870967741937</v>
      </c>
      <c r="C11" s="2">
        <v>11.661612903225805</v>
      </c>
      <c r="D11" s="2">
        <v>5.1593548387096764</v>
      </c>
      <c r="E11" s="2">
        <v>18.36</v>
      </c>
      <c r="F11" s="33">
        <v>42010</v>
      </c>
      <c r="G11" s="2">
        <v>-6.87</v>
      </c>
      <c r="H11" s="33">
        <v>42005</v>
      </c>
      <c r="I11" s="2">
        <v>79.430645161290315</v>
      </c>
      <c r="J11" s="2">
        <v>216.26</v>
      </c>
      <c r="K11" s="2">
        <v>1.7216129032258063</v>
      </c>
      <c r="L11" s="2">
        <v>14.43</v>
      </c>
      <c r="M11" s="33">
        <v>42020</v>
      </c>
      <c r="N11" s="2">
        <v>12.2</v>
      </c>
      <c r="O11" s="5">
        <v>14</v>
      </c>
      <c r="P11" s="2">
        <v>3.8</v>
      </c>
      <c r="Q11" s="33">
        <v>42007</v>
      </c>
      <c r="R11" s="2">
        <v>6.338709677419355</v>
      </c>
      <c r="S11" s="2">
        <v>28.666037665546479</v>
      </c>
    </row>
    <row r="12" spans="1:19" x14ac:dyDescent="0.2">
      <c r="A12" s="15" t="s">
        <v>1</v>
      </c>
      <c r="B12" s="2">
        <v>0.94827586206896552</v>
      </c>
      <c r="C12" s="2">
        <v>13.348275862068963</v>
      </c>
      <c r="D12" s="2">
        <v>6.84</v>
      </c>
      <c r="E12" s="2">
        <v>19.27</v>
      </c>
      <c r="F12" s="33">
        <v>41697</v>
      </c>
      <c r="G12" s="2">
        <v>-4.3</v>
      </c>
      <c r="H12" s="33">
        <v>41675</v>
      </c>
      <c r="I12" s="2">
        <v>77.249310344827606</v>
      </c>
      <c r="J12" s="2">
        <v>254.51</v>
      </c>
      <c r="K12" s="2">
        <v>1.7772413793103445</v>
      </c>
      <c r="L12" s="2">
        <v>12.37</v>
      </c>
      <c r="M12" s="33">
        <v>41687</v>
      </c>
      <c r="N12" s="2">
        <v>11.2</v>
      </c>
      <c r="O12" s="5">
        <v>15</v>
      </c>
      <c r="P12" s="2">
        <v>2.4</v>
      </c>
      <c r="Q12" s="33">
        <v>41697</v>
      </c>
      <c r="R12" s="2">
        <v>7.3375862068965523</v>
      </c>
      <c r="S12" s="2">
        <v>39.122031257795797</v>
      </c>
    </row>
    <row r="13" spans="1:19" x14ac:dyDescent="0.2">
      <c r="A13" s="15" t="s">
        <v>2</v>
      </c>
      <c r="B13" s="2">
        <v>2.8522580645161293</v>
      </c>
      <c r="C13" s="2">
        <v>14.724516129032256</v>
      </c>
      <c r="D13" s="2">
        <v>8.6480645161290308</v>
      </c>
      <c r="E13" s="2">
        <v>22.9</v>
      </c>
      <c r="F13" s="33">
        <v>41713</v>
      </c>
      <c r="G13" s="2">
        <v>-1.8</v>
      </c>
      <c r="H13" s="33">
        <v>41707</v>
      </c>
      <c r="I13" s="2">
        <v>65.720645161290321</v>
      </c>
      <c r="J13" s="2">
        <v>426.36</v>
      </c>
      <c r="K13" s="2">
        <v>3.4087096774193548</v>
      </c>
      <c r="L13" s="2">
        <v>17.09</v>
      </c>
      <c r="M13" s="33">
        <v>41703</v>
      </c>
      <c r="N13" s="2">
        <v>17.399999999999999</v>
      </c>
      <c r="O13" s="5">
        <v>8</v>
      </c>
      <c r="P13" s="2">
        <v>5.4</v>
      </c>
      <c r="Q13" s="33">
        <v>41702</v>
      </c>
      <c r="R13" s="2">
        <v>9.1948387096774198</v>
      </c>
      <c r="S13" s="2">
        <v>81.505242576367962</v>
      </c>
    </row>
    <row r="14" spans="1:19" x14ac:dyDescent="0.2">
      <c r="A14" s="15" t="s">
        <v>3</v>
      </c>
      <c r="B14" s="2">
        <v>5.5609999999999991</v>
      </c>
      <c r="C14" s="2">
        <v>18.846666666666671</v>
      </c>
      <c r="D14" s="2">
        <v>12.267666666666667</v>
      </c>
      <c r="E14" s="2">
        <v>27.77</v>
      </c>
      <c r="F14" s="33">
        <v>41755</v>
      </c>
      <c r="G14" s="2">
        <v>-2.19</v>
      </c>
      <c r="H14" s="33">
        <v>41744</v>
      </c>
      <c r="I14" s="2">
        <v>60.332666666666675</v>
      </c>
      <c r="J14" s="2">
        <v>568.26</v>
      </c>
      <c r="K14" s="2">
        <v>2.8636666666666666</v>
      </c>
      <c r="L14" s="2">
        <v>13.58</v>
      </c>
      <c r="M14" s="33">
        <v>41750</v>
      </c>
      <c r="N14" s="2">
        <v>32.6</v>
      </c>
      <c r="O14" s="5">
        <v>14</v>
      </c>
      <c r="P14" s="2">
        <v>7.6</v>
      </c>
      <c r="Q14" s="33">
        <v>41748</v>
      </c>
      <c r="R14" s="2">
        <v>12.885</v>
      </c>
      <c r="S14" s="2">
        <v>111.37515583754981</v>
      </c>
    </row>
    <row r="15" spans="1:19" x14ac:dyDescent="0.2">
      <c r="A15" s="15" t="s">
        <v>4</v>
      </c>
      <c r="B15" s="2">
        <v>9.0541935483870954</v>
      </c>
      <c r="C15" s="2">
        <v>20.724838709677421</v>
      </c>
      <c r="D15" s="2">
        <v>14.618064516129031</v>
      </c>
      <c r="E15" s="2">
        <v>27.24</v>
      </c>
      <c r="F15" s="33">
        <v>41762</v>
      </c>
      <c r="G15" s="2">
        <v>4.67</v>
      </c>
      <c r="H15" s="33">
        <v>41780</v>
      </c>
      <c r="I15" s="2">
        <v>71.006129032258073</v>
      </c>
      <c r="J15" s="2">
        <v>553.49</v>
      </c>
      <c r="K15" s="2">
        <v>1.903225806451613</v>
      </c>
      <c r="L15" s="2">
        <v>10.88</v>
      </c>
      <c r="M15" s="33">
        <v>41766</v>
      </c>
      <c r="N15" s="2">
        <v>119.6</v>
      </c>
      <c r="O15" s="5">
        <v>25</v>
      </c>
      <c r="P15" s="2">
        <v>37</v>
      </c>
      <c r="Q15" s="33">
        <v>41769</v>
      </c>
      <c r="R15" s="2">
        <v>17.029354838709679</v>
      </c>
      <c r="S15" s="2">
        <v>109.80992031091172</v>
      </c>
    </row>
    <row r="16" spans="1:19" x14ac:dyDescent="0.2">
      <c r="A16" s="15" t="s">
        <v>5</v>
      </c>
      <c r="B16" s="2">
        <v>12.115666666666668</v>
      </c>
      <c r="C16" s="2">
        <v>25.070333333333334</v>
      </c>
      <c r="D16" s="2">
        <v>18.289333333333335</v>
      </c>
      <c r="E16" s="2">
        <v>34.68</v>
      </c>
      <c r="F16" s="33">
        <v>41811</v>
      </c>
      <c r="G16" s="2">
        <v>5.72</v>
      </c>
      <c r="H16" s="33">
        <v>41808</v>
      </c>
      <c r="I16" s="2">
        <v>62.880333333333326</v>
      </c>
      <c r="J16" s="2">
        <v>725.79</v>
      </c>
      <c r="K16" s="2">
        <v>2.6063333333333332</v>
      </c>
      <c r="L16" s="2">
        <v>12.52</v>
      </c>
      <c r="M16" s="33">
        <v>41806</v>
      </c>
      <c r="N16" s="2">
        <v>23</v>
      </c>
      <c r="O16" s="5">
        <v>10</v>
      </c>
      <c r="P16" s="2">
        <v>8.6</v>
      </c>
      <c r="Q16" s="33">
        <v>41806</v>
      </c>
      <c r="R16" s="2">
        <v>20.372000000000003</v>
      </c>
      <c r="S16" s="2">
        <v>155.43687839614668</v>
      </c>
    </row>
    <row r="17" spans="1:19" x14ac:dyDescent="0.2">
      <c r="A17" s="15" t="s">
        <v>6</v>
      </c>
      <c r="B17" s="2">
        <v>12.655806451612898</v>
      </c>
      <c r="C17" s="2">
        <v>28.777096774193549</v>
      </c>
      <c r="D17" s="2">
        <v>20.677419354838712</v>
      </c>
      <c r="E17" s="2">
        <v>34.880000000000003</v>
      </c>
      <c r="F17" s="33">
        <v>41851</v>
      </c>
      <c r="G17" s="2">
        <v>7.62</v>
      </c>
      <c r="H17" s="33">
        <v>41824</v>
      </c>
      <c r="I17" s="2">
        <v>58.393870967741925</v>
      </c>
      <c r="J17" s="2">
        <v>784.58</v>
      </c>
      <c r="K17" s="2">
        <v>2.1954838709677422</v>
      </c>
      <c r="L17" s="2">
        <v>11.7</v>
      </c>
      <c r="M17" s="33">
        <v>41843</v>
      </c>
      <c r="N17" s="2">
        <v>15.2</v>
      </c>
      <c r="O17" s="5">
        <v>9</v>
      </c>
      <c r="P17" s="2">
        <v>5</v>
      </c>
      <c r="Q17" s="33">
        <v>41832</v>
      </c>
      <c r="R17" s="2">
        <v>23.591935483870969</v>
      </c>
      <c r="S17" s="2">
        <v>172.39555802037953</v>
      </c>
    </row>
    <row r="18" spans="1:19" x14ac:dyDescent="0.2">
      <c r="A18" s="15" t="s">
        <v>7</v>
      </c>
      <c r="B18" s="2">
        <v>13.055806451612904</v>
      </c>
      <c r="C18" s="2">
        <v>29.07516129032258</v>
      </c>
      <c r="D18" s="2">
        <v>20.900645161290324</v>
      </c>
      <c r="E18" s="2">
        <v>36.58</v>
      </c>
      <c r="F18" s="33">
        <v>41856</v>
      </c>
      <c r="G18" s="2">
        <v>7.3</v>
      </c>
      <c r="H18" s="33">
        <v>41875</v>
      </c>
      <c r="I18" s="2">
        <v>58.824516129032268</v>
      </c>
      <c r="J18" s="2">
        <v>703.9</v>
      </c>
      <c r="K18" s="2">
        <v>2.05258064516129</v>
      </c>
      <c r="L18" s="2">
        <v>12.64</v>
      </c>
      <c r="M18" s="33">
        <v>41857</v>
      </c>
      <c r="N18" s="2">
        <v>73.8</v>
      </c>
      <c r="O18" s="5">
        <v>5</v>
      </c>
      <c r="P18" s="2">
        <v>60.8</v>
      </c>
      <c r="Q18" s="33">
        <v>41881</v>
      </c>
      <c r="R18" s="2">
        <v>22.3441935483871</v>
      </c>
      <c r="S18" s="2">
        <v>156.74458524390354</v>
      </c>
    </row>
    <row r="19" spans="1:19" x14ac:dyDescent="0.2">
      <c r="A19" s="15" t="s">
        <v>8</v>
      </c>
      <c r="B19" s="2">
        <v>9.9210000000000012</v>
      </c>
      <c r="C19" s="2">
        <v>24.334666666666674</v>
      </c>
      <c r="D19" s="2">
        <v>16.877666666666666</v>
      </c>
      <c r="E19" s="2">
        <v>30.01</v>
      </c>
      <c r="F19" s="33">
        <v>41884</v>
      </c>
      <c r="G19" s="2">
        <v>2.5499999999999998</v>
      </c>
      <c r="H19" s="33">
        <v>41909</v>
      </c>
      <c r="I19" s="2">
        <v>63.133666666666677</v>
      </c>
      <c r="J19" s="2">
        <v>501.16</v>
      </c>
      <c r="K19" s="2">
        <v>2.1150000000000002</v>
      </c>
      <c r="L19" s="2">
        <v>11.7</v>
      </c>
      <c r="M19" s="33">
        <v>41897</v>
      </c>
      <c r="N19" s="2">
        <v>17.399999999999999</v>
      </c>
      <c r="O19" s="5">
        <v>4</v>
      </c>
      <c r="P19" s="2">
        <v>12.4</v>
      </c>
      <c r="Q19" s="33">
        <v>41891</v>
      </c>
      <c r="R19" s="2">
        <v>18.922333333333327</v>
      </c>
      <c r="S19" s="2">
        <v>103.00260099872933</v>
      </c>
    </row>
    <row r="20" spans="1:19" x14ac:dyDescent="0.2">
      <c r="A20" s="15" t="s">
        <v>9</v>
      </c>
      <c r="B20" s="2">
        <v>5.6274193548387084</v>
      </c>
      <c r="C20" s="2">
        <v>18.455806451612904</v>
      </c>
      <c r="D20" s="2">
        <v>11.626129032258065</v>
      </c>
      <c r="E20" s="2">
        <v>24.41</v>
      </c>
      <c r="F20" s="33">
        <v>41927</v>
      </c>
      <c r="G20" s="2">
        <v>-1.93</v>
      </c>
      <c r="H20" s="33">
        <v>41936</v>
      </c>
      <c r="I20" s="2">
        <v>73.74483870967741</v>
      </c>
      <c r="J20" s="2">
        <v>321.99</v>
      </c>
      <c r="K20" s="2">
        <v>1.8067741935483872</v>
      </c>
      <c r="L20" s="2">
        <v>12</v>
      </c>
      <c r="M20" s="33">
        <v>41934</v>
      </c>
      <c r="N20" s="2">
        <v>70</v>
      </c>
      <c r="O20" s="5">
        <v>14</v>
      </c>
      <c r="P20" s="2">
        <v>19.8</v>
      </c>
      <c r="Q20" s="33">
        <v>41933</v>
      </c>
      <c r="R20" s="2">
        <v>14.525806451612899</v>
      </c>
      <c r="S20" s="2">
        <v>57.320171071109577</v>
      </c>
    </row>
    <row r="21" spans="1:19" x14ac:dyDescent="0.2">
      <c r="A21" s="15" t="s">
        <v>10</v>
      </c>
      <c r="B21" s="2">
        <v>2.8103333333333342</v>
      </c>
      <c r="C21" s="2">
        <v>11.689</v>
      </c>
      <c r="D21" s="2">
        <v>7.3190000000000008</v>
      </c>
      <c r="E21" s="2">
        <v>15.73</v>
      </c>
      <c r="F21" s="33">
        <v>41964</v>
      </c>
      <c r="G21" s="2">
        <v>-6.35</v>
      </c>
      <c r="H21" s="33">
        <v>41971</v>
      </c>
      <c r="I21" s="2">
        <v>74.546666666666667</v>
      </c>
      <c r="J21" s="2">
        <v>212.68</v>
      </c>
      <c r="K21" s="2">
        <v>2.768333333333334</v>
      </c>
      <c r="L21" s="2">
        <v>16.68</v>
      </c>
      <c r="M21" s="33">
        <v>41945</v>
      </c>
      <c r="N21" s="2">
        <v>68.400000000000006</v>
      </c>
      <c r="O21" s="5">
        <v>13</v>
      </c>
      <c r="P21" s="2">
        <v>48.2</v>
      </c>
      <c r="Q21" s="33">
        <v>41945</v>
      </c>
      <c r="R21" s="2">
        <v>9.8996153846153856</v>
      </c>
      <c r="S21" s="2">
        <v>38.590497819166494</v>
      </c>
    </row>
    <row r="22" spans="1:19" ht="13.5" thickBot="1" x14ac:dyDescent="0.25">
      <c r="A22" s="24" t="s">
        <v>11</v>
      </c>
      <c r="B22" s="25">
        <v>1.0993548387096774</v>
      </c>
      <c r="C22" s="25">
        <v>8.2996774193548379</v>
      </c>
      <c r="D22" s="25">
        <v>4.4458064516129037</v>
      </c>
      <c r="E22" s="25">
        <v>13.62</v>
      </c>
      <c r="F22" s="34">
        <v>41993</v>
      </c>
      <c r="G22" s="25">
        <v>-5.0999999999999996</v>
      </c>
      <c r="H22" s="34">
        <v>41974</v>
      </c>
      <c r="I22" s="25">
        <v>83.275483870967761</v>
      </c>
      <c r="J22" s="25">
        <v>136.87</v>
      </c>
      <c r="K22" s="25">
        <v>2.2983870967741935</v>
      </c>
      <c r="L22" s="25">
        <v>12.33</v>
      </c>
      <c r="M22" s="34">
        <v>41989</v>
      </c>
      <c r="N22" s="25">
        <v>48.6</v>
      </c>
      <c r="O22" s="26">
        <v>19</v>
      </c>
      <c r="P22" s="25">
        <v>14.6</v>
      </c>
      <c r="Q22" s="34">
        <v>41982</v>
      </c>
      <c r="R22" s="25">
        <v>6.3359259259259249</v>
      </c>
      <c r="S22" s="25">
        <v>25.442410703744418</v>
      </c>
    </row>
    <row r="23" spans="1:19" ht="13.5" thickTop="1" x14ac:dyDescent="0.2">
      <c r="A23" s="15" t="s">
        <v>23</v>
      </c>
      <c r="B23" s="2">
        <v>6.2652272895810155</v>
      </c>
      <c r="C23" s="2">
        <v>18.75063768384625</v>
      </c>
      <c r="D23" s="2">
        <v>12.305762544802867</v>
      </c>
      <c r="E23" s="2">
        <v>36.58</v>
      </c>
      <c r="F23" s="33">
        <v>39665</v>
      </c>
      <c r="G23" s="2">
        <v>-6.87</v>
      </c>
      <c r="H23" s="33">
        <v>39448</v>
      </c>
      <c r="I23" s="2">
        <v>69.044897725868253</v>
      </c>
      <c r="J23" s="2">
        <v>5405.85</v>
      </c>
      <c r="K23" s="2">
        <v>2.2931124088493386</v>
      </c>
      <c r="L23" s="2">
        <v>17.09</v>
      </c>
      <c r="M23" s="33">
        <v>39512</v>
      </c>
      <c r="N23" s="2">
        <v>509.4</v>
      </c>
      <c r="O23" s="5">
        <v>150</v>
      </c>
      <c r="P23" s="2">
        <v>60.8</v>
      </c>
      <c r="Q23" s="33">
        <v>39690</v>
      </c>
      <c r="R23" s="2">
        <v>14.064774963370716</v>
      </c>
      <c r="S23" s="2">
        <v>1079.4110899013513</v>
      </c>
    </row>
    <row r="26" spans="1:19" x14ac:dyDescent="0.2">
      <c r="A26" s="20" t="s">
        <v>33</v>
      </c>
      <c r="B26" s="20"/>
      <c r="C26" s="20"/>
      <c r="D26" s="14"/>
      <c r="E26" s="14"/>
      <c r="F26" s="14"/>
      <c r="G26" s="14"/>
      <c r="H26" s="14"/>
      <c r="I26" s="14"/>
      <c r="J26" s="14"/>
    </row>
    <row r="27" spans="1:19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</row>
    <row r="28" spans="1:19" x14ac:dyDescent="0.2">
      <c r="A28" s="14"/>
      <c r="B28" s="14" t="s">
        <v>24</v>
      </c>
      <c r="C28" s="14"/>
      <c r="D28" s="14"/>
      <c r="F28" s="14">
        <v>-0.34</v>
      </c>
      <c r="G28" s="14" t="s">
        <v>25</v>
      </c>
      <c r="H28" s="32">
        <v>39726</v>
      </c>
      <c r="I28" s="21"/>
      <c r="J28" s="14"/>
    </row>
    <row r="29" spans="1:19" x14ac:dyDescent="0.2">
      <c r="A29" s="14"/>
      <c r="B29" s="14" t="s">
        <v>26</v>
      </c>
      <c r="C29" s="14"/>
      <c r="D29" s="14"/>
      <c r="F29" s="14">
        <v>-2.19</v>
      </c>
      <c r="G29" s="14" t="s">
        <v>25</v>
      </c>
      <c r="H29" s="32">
        <v>39553</v>
      </c>
      <c r="I29" s="21"/>
      <c r="J29" s="14"/>
    </row>
    <row r="30" spans="1:19" x14ac:dyDescent="0.2">
      <c r="A30" s="14"/>
      <c r="B30" s="14" t="s">
        <v>27</v>
      </c>
      <c r="C30" s="14"/>
      <c r="D30" s="14"/>
      <c r="F30" s="18">
        <v>173</v>
      </c>
      <c r="G30" s="14" t="s">
        <v>32</v>
      </c>
      <c r="H30" s="14"/>
      <c r="I30" s="14"/>
      <c r="J30" s="14"/>
    </row>
    <row r="31" spans="1:19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</row>
    <row r="32" spans="1:19" x14ac:dyDescent="0.2">
      <c r="A32" s="20" t="s">
        <v>28</v>
      </c>
      <c r="B32" s="20"/>
      <c r="C32" s="20"/>
      <c r="D32" s="20"/>
      <c r="E32" s="20"/>
      <c r="F32" s="20"/>
      <c r="G32" s="20"/>
      <c r="H32" s="20"/>
      <c r="I32" s="14"/>
      <c r="J32" s="14"/>
    </row>
    <row r="33" spans="1:10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</row>
    <row r="34" spans="1:10" x14ac:dyDescent="0.2">
      <c r="A34" s="14"/>
      <c r="B34">
        <v>-1</v>
      </c>
      <c r="C34" t="s">
        <v>30</v>
      </c>
      <c r="D34" s="9">
        <v>0</v>
      </c>
      <c r="E34" t="s">
        <v>25</v>
      </c>
      <c r="F34" s="17">
        <v>19</v>
      </c>
      <c r="G34" s="14" t="s">
        <v>32</v>
      </c>
      <c r="H34" s="14"/>
      <c r="I34" s="14"/>
      <c r="J34" s="14"/>
    </row>
    <row r="35" spans="1:10" x14ac:dyDescent="0.2">
      <c r="A35" s="14"/>
      <c r="B35">
        <v>-2.5</v>
      </c>
      <c r="C35" t="s">
        <v>31</v>
      </c>
      <c r="D35" s="9">
        <v>-1</v>
      </c>
      <c r="E35" t="s">
        <v>25</v>
      </c>
      <c r="F35" s="17">
        <v>17</v>
      </c>
      <c r="G35" s="14" t="s">
        <v>32</v>
      </c>
      <c r="H35" s="14"/>
      <c r="I35" s="14"/>
      <c r="J35" s="14"/>
    </row>
    <row r="36" spans="1:10" x14ac:dyDescent="0.2">
      <c r="A36" s="14"/>
      <c r="B36" s="8">
        <v>-5</v>
      </c>
      <c r="C36" s="8" t="s">
        <v>31</v>
      </c>
      <c r="D36" s="11">
        <v>-2.5</v>
      </c>
      <c r="E36" s="10" t="s">
        <v>25</v>
      </c>
      <c r="F36" s="17">
        <v>23</v>
      </c>
      <c r="G36" s="14" t="s">
        <v>32</v>
      </c>
      <c r="H36" s="14"/>
      <c r="I36" s="14"/>
      <c r="J36" s="14"/>
    </row>
    <row r="37" spans="1:10" x14ac:dyDescent="0.2">
      <c r="A37" s="14"/>
      <c r="C37" s="8" t="s">
        <v>46</v>
      </c>
      <c r="D37" s="9">
        <v>-5</v>
      </c>
      <c r="E37" t="s">
        <v>25</v>
      </c>
      <c r="F37" s="17">
        <v>6</v>
      </c>
      <c r="G37" s="14" t="s">
        <v>32</v>
      </c>
      <c r="H37" s="14"/>
      <c r="I37" s="14"/>
      <c r="J37" s="14"/>
    </row>
  </sheetData>
  <phoneticPr fontId="8" type="noConversion"/>
  <pageMargins left="0.75" right="0.75" top="1" bottom="1" header="0" footer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="85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15" t="s">
        <v>55</v>
      </c>
    </row>
    <row r="2" spans="1:19" x14ac:dyDescent="0.2">
      <c r="B2" s="15" t="s">
        <v>44</v>
      </c>
    </row>
    <row r="3" spans="1:19" x14ac:dyDescent="0.2">
      <c r="B3" s="1" t="s">
        <v>45</v>
      </c>
    </row>
    <row r="4" spans="1:19" x14ac:dyDescent="0.2">
      <c r="B4" s="14"/>
    </row>
    <row r="5" spans="1:19" x14ac:dyDescent="0.2">
      <c r="B5" s="14"/>
    </row>
    <row r="6" spans="1:19" x14ac:dyDescent="0.2">
      <c r="B6" s="15" t="s">
        <v>47</v>
      </c>
    </row>
    <row r="7" spans="1:19" x14ac:dyDescent="0.2">
      <c r="B7" s="15" t="s">
        <v>61</v>
      </c>
    </row>
    <row r="9" spans="1:19" x14ac:dyDescent="0.2">
      <c r="A9" s="14"/>
      <c r="B9" s="13" t="s">
        <v>35</v>
      </c>
      <c r="C9" s="13" t="s">
        <v>36</v>
      </c>
      <c r="D9" s="13" t="s">
        <v>37</v>
      </c>
      <c r="E9" s="13" t="s">
        <v>12</v>
      </c>
      <c r="F9" s="13" t="s">
        <v>13</v>
      </c>
      <c r="G9" s="13" t="s">
        <v>14</v>
      </c>
      <c r="H9" s="13" t="s">
        <v>13</v>
      </c>
      <c r="I9" s="13" t="s">
        <v>15</v>
      </c>
      <c r="J9" s="13" t="s">
        <v>16</v>
      </c>
      <c r="K9" s="13" t="s">
        <v>17</v>
      </c>
      <c r="L9" s="13" t="s">
        <v>38</v>
      </c>
      <c r="M9" s="13" t="s">
        <v>13</v>
      </c>
      <c r="N9" s="13" t="s">
        <v>18</v>
      </c>
      <c r="O9" s="13" t="s">
        <v>39</v>
      </c>
      <c r="P9" s="13" t="s">
        <v>19</v>
      </c>
      <c r="Q9" s="13" t="s">
        <v>13</v>
      </c>
      <c r="R9" s="13" t="s">
        <v>65</v>
      </c>
      <c r="S9" s="13" t="s">
        <v>42</v>
      </c>
    </row>
    <row r="10" spans="1:19" x14ac:dyDescent="0.2">
      <c r="A10" s="23"/>
      <c r="B10" s="22" t="s">
        <v>25</v>
      </c>
      <c r="C10" s="22" t="s">
        <v>25</v>
      </c>
      <c r="D10" s="22" t="s">
        <v>25</v>
      </c>
      <c r="E10" s="22" t="s">
        <v>25</v>
      </c>
      <c r="F10" s="22"/>
      <c r="G10" s="22" t="s">
        <v>25</v>
      </c>
      <c r="H10" s="22"/>
      <c r="I10" s="22" t="s">
        <v>40</v>
      </c>
      <c r="J10" s="22" t="s">
        <v>21</v>
      </c>
      <c r="K10" s="22" t="s">
        <v>22</v>
      </c>
      <c r="L10" s="22" t="s">
        <v>22</v>
      </c>
      <c r="M10" s="22"/>
      <c r="N10" s="22" t="s">
        <v>41</v>
      </c>
      <c r="O10" s="22"/>
      <c r="P10" s="22" t="s">
        <v>41</v>
      </c>
      <c r="Q10" s="22"/>
      <c r="R10" s="22" t="s">
        <v>25</v>
      </c>
      <c r="S10" s="22" t="s">
        <v>41</v>
      </c>
    </row>
    <row r="11" spans="1:19" x14ac:dyDescent="0.2">
      <c r="A11" s="15" t="s">
        <v>0</v>
      </c>
      <c r="B11" s="2">
        <v>0.19</v>
      </c>
      <c r="C11" s="2">
        <v>9.1416129032258038</v>
      </c>
      <c r="D11" s="2">
        <v>4.3854838709677422</v>
      </c>
      <c r="E11" s="2">
        <v>16.68</v>
      </c>
      <c r="F11" s="33">
        <v>42023</v>
      </c>
      <c r="G11" s="2">
        <v>-4.09</v>
      </c>
      <c r="H11" s="33">
        <v>42020</v>
      </c>
      <c r="I11" s="2">
        <v>87.278064516129035</v>
      </c>
      <c r="J11" s="2">
        <v>180.28</v>
      </c>
      <c r="K11" s="2">
        <v>1.9574193548387095</v>
      </c>
      <c r="L11" s="2">
        <v>18.600000000000001</v>
      </c>
      <c r="M11" s="33">
        <v>42028</v>
      </c>
      <c r="N11" s="2">
        <v>45.4</v>
      </c>
      <c r="O11" s="5">
        <v>18</v>
      </c>
      <c r="P11" s="2">
        <v>14</v>
      </c>
      <c r="Q11" s="33">
        <v>42031</v>
      </c>
      <c r="R11" s="2">
        <v>5.0293548387096765</v>
      </c>
      <c r="S11" s="2">
        <v>24.925399921770577</v>
      </c>
    </row>
    <row r="12" spans="1:19" x14ac:dyDescent="0.2">
      <c r="A12" s="15" t="s">
        <v>1</v>
      </c>
      <c r="B12" s="2">
        <v>1.92</v>
      </c>
      <c r="C12" s="2">
        <v>12.267857142857144</v>
      </c>
      <c r="D12" s="2">
        <v>6.8160714285714272</v>
      </c>
      <c r="E12" s="2">
        <v>16.989999999999998</v>
      </c>
      <c r="F12" s="33">
        <v>41697</v>
      </c>
      <c r="G12" s="2">
        <v>-3.64</v>
      </c>
      <c r="H12" s="33">
        <v>41686</v>
      </c>
      <c r="I12" s="2">
        <v>73.534285714285716</v>
      </c>
      <c r="J12" s="2">
        <v>296.39</v>
      </c>
      <c r="K12" s="2">
        <v>3.1864285714285714</v>
      </c>
      <c r="L12" s="2">
        <v>15.05</v>
      </c>
      <c r="M12" s="33">
        <v>41681</v>
      </c>
      <c r="N12" s="2">
        <v>10</v>
      </c>
      <c r="O12" s="5">
        <v>7</v>
      </c>
      <c r="P12" s="2">
        <v>5.4</v>
      </c>
      <c r="Q12" s="33">
        <v>41672</v>
      </c>
      <c r="R12" s="2">
        <v>6.4210714285714277</v>
      </c>
      <c r="S12" s="2">
        <v>49.313093060219622</v>
      </c>
    </row>
    <row r="13" spans="1:19" x14ac:dyDescent="0.2">
      <c r="A13" s="15" t="s">
        <v>2</v>
      </c>
      <c r="B13" s="2">
        <v>3.0335483870967739</v>
      </c>
      <c r="C13" s="2">
        <v>16.840967741935486</v>
      </c>
      <c r="D13" s="2">
        <v>9.741612903225807</v>
      </c>
      <c r="E13" s="2">
        <v>24.09</v>
      </c>
      <c r="F13" s="33">
        <v>41718</v>
      </c>
      <c r="G13" s="2">
        <v>-1.79</v>
      </c>
      <c r="H13" s="33">
        <v>41708</v>
      </c>
      <c r="I13" s="2">
        <v>63.845806451612901</v>
      </c>
      <c r="J13" s="2">
        <v>504.83</v>
      </c>
      <c r="K13" s="2">
        <v>2.98741935483871</v>
      </c>
      <c r="L13" s="2">
        <v>15.21</v>
      </c>
      <c r="M13" s="33">
        <v>41727</v>
      </c>
      <c r="N13" s="2">
        <v>15.2</v>
      </c>
      <c r="O13" s="5">
        <v>5</v>
      </c>
      <c r="P13" s="2">
        <v>8</v>
      </c>
      <c r="Q13" s="33">
        <v>41703</v>
      </c>
      <c r="R13" s="2">
        <v>9.1022580645161284</v>
      </c>
      <c r="S13" s="2">
        <v>90.458468615438051</v>
      </c>
    </row>
    <row r="14" spans="1:19" x14ac:dyDescent="0.2">
      <c r="A14" s="15" t="s">
        <v>3</v>
      </c>
      <c r="B14" s="2">
        <v>4.9790000000000001</v>
      </c>
      <c r="C14" s="2">
        <v>17.431333333333335</v>
      </c>
      <c r="D14" s="2">
        <v>11.188999999999998</v>
      </c>
      <c r="E14" s="2">
        <v>27.46</v>
      </c>
      <c r="F14" s="33">
        <v>41753</v>
      </c>
      <c r="G14" s="2">
        <v>0.32</v>
      </c>
      <c r="H14" s="33">
        <v>41747</v>
      </c>
      <c r="I14" s="2">
        <v>69.331666666666663</v>
      </c>
      <c r="J14" s="2">
        <v>539.11</v>
      </c>
      <c r="K14" s="2">
        <v>3.0093333333333327</v>
      </c>
      <c r="L14" s="2">
        <v>13.43</v>
      </c>
      <c r="M14" s="33">
        <v>41739</v>
      </c>
      <c r="N14" s="2">
        <v>40.4</v>
      </c>
      <c r="O14" s="5">
        <v>13</v>
      </c>
      <c r="P14" s="2">
        <v>16.399999999999999</v>
      </c>
      <c r="Q14" s="33">
        <v>41739</v>
      </c>
      <c r="R14" s="2">
        <v>11.673000000000002</v>
      </c>
      <c r="S14" s="2">
        <v>97.189066222524701</v>
      </c>
    </row>
    <row r="15" spans="1:19" x14ac:dyDescent="0.2">
      <c r="A15" s="15" t="s">
        <v>4</v>
      </c>
      <c r="B15" s="2">
        <v>10.163548387096775</v>
      </c>
      <c r="C15" s="2">
        <v>24.721612903225807</v>
      </c>
      <c r="D15" s="2">
        <v>17.45774193548387</v>
      </c>
      <c r="E15" s="2">
        <v>30.34</v>
      </c>
      <c r="F15" s="33">
        <v>41779</v>
      </c>
      <c r="G15" s="2">
        <v>3.84</v>
      </c>
      <c r="H15" s="33">
        <v>41775</v>
      </c>
      <c r="I15" s="2">
        <v>64.198064516129037</v>
      </c>
      <c r="J15" s="2">
        <v>725.85</v>
      </c>
      <c r="K15" s="2">
        <v>2.621935483870967</v>
      </c>
      <c r="L15" s="2">
        <v>15.21</v>
      </c>
      <c r="M15" s="33">
        <v>41779</v>
      </c>
      <c r="N15" s="2">
        <v>68.2</v>
      </c>
      <c r="O15" s="5">
        <v>7</v>
      </c>
      <c r="P15" s="2">
        <v>55.6</v>
      </c>
      <c r="Q15" s="33">
        <v>41783</v>
      </c>
      <c r="R15" s="2">
        <v>18.010000000000002</v>
      </c>
      <c r="S15" s="2">
        <v>148.9763249989054</v>
      </c>
    </row>
    <row r="16" spans="1:19" x14ac:dyDescent="0.2">
      <c r="A16" s="15" t="s">
        <v>5</v>
      </c>
      <c r="B16" s="2">
        <v>13.708999999999998</v>
      </c>
      <c r="C16" s="2">
        <v>28.399666666666668</v>
      </c>
      <c r="D16" s="2">
        <v>21.218666666666664</v>
      </c>
      <c r="E16" s="2">
        <v>35.5</v>
      </c>
      <c r="F16" s="33">
        <v>41803</v>
      </c>
      <c r="G16" s="2">
        <v>10.23</v>
      </c>
      <c r="H16" s="33">
        <v>41791</v>
      </c>
      <c r="I16" s="2">
        <v>60.009000000000007</v>
      </c>
      <c r="J16" s="2">
        <v>732.23</v>
      </c>
      <c r="K16" s="2">
        <v>2.1756666666666664</v>
      </c>
      <c r="L16" s="2">
        <v>12.13</v>
      </c>
      <c r="M16" s="33">
        <v>41810</v>
      </c>
      <c r="N16" s="2">
        <v>18.2</v>
      </c>
      <c r="O16" s="5">
        <v>10</v>
      </c>
      <c r="P16" s="2">
        <v>5.4</v>
      </c>
      <c r="Q16" s="33">
        <v>41807</v>
      </c>
      <c r="R16" s="2">
        <v>22.872666666666671</v>
      </c>
      <c r="S16" s="2">
        <v>163.06985860516335</v>
      </c>
    </row>
    <row r="17" spans="1:19" x14ac:dyDescent="0.2">
      <c r="A17" s="15" t="s">
        <v>6</v>
      </c>
      <c r="B17" s="2">
        <v>15.005161290322581</v>
      </c>
      <c r="C17" s="2">
        <v>31.23</v>
      </c>
      <c r="D17" s="2">
        <v>23.056451612903228</v>
      </c>
      <c r="E17" s="2">
        <v>37.49</v>
      </c>
      <c r="F17" s="33">
        <v>41833</v>
      </c>
      <c r="G17" s="2">
        <v>10.42</v>
      </c>
      <c r="H17" s="33">
        <v>41828</v>
      </c>
      <c r="I17" s="2">
        <v>56.586451612903225</v>
      </c>
      <c r="J17" s="2">
        <v>845.45</v>
      </c>
      <c r="K17" s="2">
        <v>2.5029032258064516</v>
      </c>
      <c r="L17" s="2">
        <v>14.03</v>
      </c>
      <c r="M17" s="33">
        <v>41837</v>
      </c>
      <c r="N17" s="2">
        <v>4.4000000000000004</v>
      </c>
      <c r="O17" s="5">
        <v>2</v>
      </c>
      <c r="P17" s="2">
        <v>3.8</v>
      </c>
      <c r="Q17" s="33">
        <v>41821</v>
      </c>
      <c r="R17" s="2">
        <v>27.572258064516138</v>
      </c>
      <c r="S17" s="2">
        <v>199.7750256138483</v>
      </c>
    </row>
    <row r="18" spans="1:19" x14ac:dyDescent="0.2">
      <c r="A18" s="15" t="s">
        <v>7</v>
      </c>
      <c r="B18" s="2">
        <v>15.83935483870968</v>
      </c>
      <c r="C18" s="2">
        <v>31.148387096774197</v>
      </c>
      <c r="D18" s="2">
        <v>23.030967741935488</v>
      </c>
      <c r="E18" s="2">
        <v>37.1</v>
      </c>
      <c r="F18" s="33">
        <v>41869</v>
      </c>
      <c r="G18" s="2">
        <v>10.68</v>
      </c>
      <c r="H18" s="33">
        <v>41882</v>
      </c>
      <c r="I18" s="2">
        <v>60.707096774193552</v>
      </c>
      <c r="J18" s="2">
        <v>699.94</v>
      </c>
      <c r="K18" s="2">
        <v>2.1448387096774195</v>
      </c>
      <c r="L18" s="2">
        <v>11.9</v>
      </c>
      <c r="M18" s="33">
        <v>41852</v>
      </c>
      <c r="N18" s="2">
        <v>21.4</v>
      </c>
      <c r="O18" s="5">
        <v>6</v>
      </c>
      <c r="P18" s="2">
        <v>14</v>
      </c>
      <c r="Q18" s="33">
        <v>41859</v>
      </c>
      <c r="R18" s="2">
        <v>26.521935483870958</v>
      </c>
      <c r="S18" s="2">
        <v>164.91380781546385</v>
      </c>
    </row>
    <row r="19" spans="1:19" x14ac:dyDescent="0.2">
      <c r="A19" s="15" t="s">
        <v>8</v>
      </c>
      <c r="B19" s="2">
        <v>11.406333333333333</v>
      </c>
      <c r="C19" s="2">
        <v>25.718999999999998</v>
      </c>
      <c r="D19" s="2">
        <v>18.591333333333338</v>
      </c>
      <c r="E19" s="2">
        <v>31.1</v>
      </c>
      <c r="F19" s="33">
        <v>41890</v>
      </c>
      <c r="G19" s="2">
        <v>0</v>
      </c>
      <c r="H19" s="33">
        <v>41907</v>
      </c>
      <c r="I19" s="2">
        <v>67.470333333333329</v>
      </c>
      <c r="J19" s="2">
        <v>516.396432</v>
      </c>
      <c r="K19" s="2">
        <v>1.9456666666666667</v>
      </c>
      <c r="L19" s="2">
        <v>11.88</v>
      </c>
      <c r="M19" s="33">
        <v>41896</v>
      </c>
      <c r="N19" s="2">
        <v>13</v>
      </c>
      <c r="O19" s="5">
        <v>2</v>
      </c>
      <c r="P19" s="2">
        <v>11</v>
      </c>
      <c r="Q19" s="33">
        <v>41900</v>
      </c>
      <c r="R19" s="2">
        <v>22.015666666666668</v>
      </c>
      <c r="S19" s="2">
        <v>108.0099053874292</v>
      </c>
    </row>
    <row r="20" spans="1:19" x14ac:dyDescent="0.2">
      <c r="A20" s="15" t="s">
        <v>9</v>
      </c>
      <c r="B20" s="2">
        <v>9.5545161290322564</v>
      </c>
      <c r="C20" s="2">
        <v>22.147419354838707</v>
      </c>
      <c r="D20" s="2">
        <v>15.398709677419358</v>
      </c>
      <c r="E20" s="2">
        <v>30.34</v>
      </c>
      <c r="F20" s="33">
        <v>41917</v>
      </c>
      <c r="G20" s="2">
        <v>-1.97</v>
      </c>
      <c r="H20" s="33">
        <v>41931</v>
      </c>
      <c r="I20" s="2">
        <v>69.342580645161306</v>
      </c>
      <c r="J20" s="2">
        <v>376.02835199999998</v>
      </c>
      <c r="K20" s="2">
        <v>2.205161290322581</v>
      </c>
      <c r="L20" s="2">
        <v>15.19</v>
      </c>
      <c r="M20" s="33">
        <v>41929</v>
      </c>
      <c r="N20" s="2">
        <v>37.200000000000003</v>
      </c>
      <c r="O20" s="5">
        <v>7</v>
      </c>
      <c r="P20" s="2">
        <v>26.6</v>
      </c>
      <c r="Q20" s="33">
        <v>41934</v>
      </c>
      <c r="R20" s="2">
        <v>17.194193548387098</v>
      </c>
      <c r="S20" s="2">
        <v>81.465051882488055</v>
      </c>
    </row>
    <row r="21" spans="1:19" x14ac:dyDescent="0.2">
      <c r="A21" s="15" t="s">
        <v>10</v>
      </c>
      <c r="B21" s="2">
        <v>4.7346666666666692</v>
      </c>
      <c r="C21" s="2">
        <v>15.215333333333328</v>
      </c>
      <c r="D21" s="2">
        <v>10.018000000000002</v>
      </c>
      <c r="E21" s="2">
        <v>21.85</v>
      </c>
      <c r="F21" s="33">
        <v>41959</v>
      </c>
      <c r="G21" s="2">
        <v>-1.51</v>
      </c>
      <c r="H21" s="33">
        <v>41973</v>
      </c>
      <c r="I21" s="2">
        <v>81.373000000000019</v>
      </c>
      <c r="J21" s="2">
        <v>202.32892799999999</v>
      </c>
      <c r="K21" s="2">
        <v>1.811333333333333</v>
      </c>
      <c r="L21" s="2">
        <v>17.25</v>
      </c>
      <c r="M21" s="33">
        <v>41951</v>
      </c>
      <c r="N21" s="2">
        <v>43.6</v>
      </c>
      <c r="O21" s="5">
        <v>15</v>
      </c>
      <c r="P21" s="2">
        <v>13.2</v>
      </c>
      <c r="Q21" s="33">
        <v>41952</v>
      </c>
      <c r="R21" s="2">
        <v>10.946333333333333</v>
      </c>
      <c r="S21" s="2">
        <v>33.916980049503742</v>
      </c>
    </row>
    <row r="22" spans="1:19" ht="13.5" thickBot="1" x14ac:dyDescent="0.25">
      <c r="A22" s="24" t="s">
        <v>11</v>
      </c>
      <c r="B22" s="25">
        <v>1.3948387096774193</v>
      </c>
      <c r="C22" s="25">
        <v>10.635161290322582</v>
      </c>
      <c r="D22" s="25">
        <v>5.7870967741935484</v>
      </c>
      <c r="E22" s="25">
        <v>17.649999999999999</v>
      </c>
      <c r="F22" s="34">
        <v>41997</v>
      </c>
      <c r="G22" s="25">
        <v>-9.16</v>
      </c>
      <c r="H22" s="34">
        <v>41991</v>
      </c>
      <c r="I22" s="25">
        <v>81.569999999999993</v>
      </c>
      <c r="J22" s="25">
        <v>156.71094399999998</v>
      </c>
      <c r="K22" s="25">
        <v>2.3245161290322578</v>
      </c>
      <c r="L22" s="25">
        <v>14.7</v>
      </c>
      <c r="M22" s="34">
        <v>41987</v>
      </c>
      <c r="N22" s="25">
        <v>49.6</v>
      </c>
      <c r="O22" s="26">
        <v>19</v>
      </c>
      <c r="P22" s="25">
        <v>17.600000000000001</v>
      </c>
      <c r="Q22" s="34">
        <v>41999</v>
      </c>
      <c r="R22" s="25">
        <v>6.1109677419354833</v>
      </c>
      <c r="S22" s="25">
        <v>27.19628098008447</v>
      </c>
    </row>
    <row r="23" spans="1:19" ht="13.5" thickTop="1" x14ac:dyDescent="0.2">
      <c r="A23" s="15" t="s">
        <v>23</v>
      </c>
      <c r="B23" s="2">
        <v>7.6608306451612904</v>
      </c>
      <c r="C23" s="2">
        <v>20.408195980542754</v>
      </c>
      <c r="D23" s="2">
        <v>13.890927995391705</v>
      </c>
      <c r="E23" s="2">
        <v>37.49</v>
      </c>
      <c r="F23" s="33">
        <v>40007</v>
      </c>
      <c r="G23" s="2">
        <v>-9.16</v>
      </c>
      <c r="H23" s="33">
        <v>40165</v>
      </c>
      <c r="I23" s="2">
        <v>69.603862519201229</v>
      </c>
      <c r="J23" s="2">
        <v>5775.544656</v>
      </c>
      <c r="K23" s="2">
        <v>2.4060518433179725</v>
      </c>
      <c r="L23" s="2">
        <v>18.600000000000001</v>
      </c>
      <c r="M23" s="33">
        <v>39837</v>
      </c>
      <c r="N23" s="2">
        <v>366.6</v>
      </c>
      <c r="O23" s="5">
        <v>111</v>
      </c>
      <c r="P23" s="2">
        <v>55.6</v>
      </c>
      <c r="Q23" s="33">
        <v>39957</v>
      </c>
      <c r="R23" s="2">
        <v>15.289142153097799</v>
      </c>
      <c r="S23" s="2">
        <v>1189.2092631528396</v>
      </c>
    </row>
    <row r="26" spans="1:19" x14ac:dyDescent="0.2">
      <c r="A26" s="20" t="s">
        <v>33</v>
      </c>
      <c r="B26" s="20"/>
      <c r="C26" s="20"/>
      <c r="D26" s="14"/>
      <c r="E26" s="14"/>
      <c r="F26" s="14"/>
      <c r="G26" s="14"/>
      <c r="H26" s="14"/>
      <c r="I26" s="14"/>
      <c r="J26" s="14"/>
    </row>
    <row r="27" spans="1:19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</row>
    <row r="28" spans="1:19" x14ac:dyDescent="0.2">
      <c r="A28" s="14"/>
      <c r="B28" s="14" t="s">
        <v>24</v>
      </c>
      <c r="C28" s="14"/>
      <c r="D28" s="14"/>
      <c r="F28" s="14">
        <v>-1.97</v>
      </c>
      <c r="G28" s="14" t="s">
        <v>25</v>
      </c>
      <c r="H28" s="32">
        <v>40105</v>
      </c>
      <c r="I28" s="21"/>
      <c r="J28" s="14"/>
    </row>
    <row r="29" spans="1:19" x14ac:dyDescent="0.2">
      <c r="A29" s="14"/>
      <c r="B29" s="14" t="s">
        <v>26</v>
      </c>
      <c r="C29" s="14"/>
      <c r="D29" s="14"/>
      <c r="F29" s="14">
        <v>-0.56999999999999995</v>
      </c>
      <c r="G29" s="14" t="s">
        <v>25</v>
      </c>
      <c r="H29" s="32">
        <v>39891</v>
      </c>
      <c r="I29" s="21"/>
      <c r="J29" s="14"/>
    </row>
    <row r="30" spans="1:19" x14ac:dyDescent="0.2">
      <c r="A30" s="14"/>
      <c r="B30" s="14" t="s">
        <v>27</v>
      </c>
      <c r="C30" s="14"/>
      <c r="D30" s="14"/>
      <c r="F30" s="18">
        <v>213</v>
      </c>
      <c r="G30" s="14" t="s">
        <v>32</v>
      </c>
      <c r="H30" s="14"/>
      <c r="I30" s="14"/>
      <c r="J30" s="14"/>
    </row>
    <row r="31" spans="1:19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</row>
    <row r="32" spans="1:19" x14ac:dyDescent="0.2">
      <c r="A32" s="20" t="s">
        <v>28</v>
      </c>
      <c r="B32" s="20"/>
      <c r="C32" s="20"/>
      <c r="D32" s="20"/>
      <c r="E32" s="20"/>
      <c r="F32" s="20"/>
      <c r="G32" s="20"/>
      <c r="H32" s="20"/>
      <c r="I32" s="14"/>
      <c r="J32" s="14"/>
    </row>
    <row r="33" spans="1:10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</row>
    <row r="34" spans="1:10" x14ac:dyDescent="0.2">
      <c r="A34" s="14"/>
      <c r="B34">
        <v>-1</v>
      </c>
      <c r="C34" t="s">
        <v>30</v>
      </c>
      <c r="D34" s="9">
        <v>0</v>
      </c>
      <c r="E34" t="s">
        <v>25</v>
      </c>
      <c r="F34" s="17">
        <v>15</v>
      </c>
      <c r="G34" s="14" t="s">
        <v>32</v>
      </c>
      <c r="H34" s="14"/>
      <c r="I34" s="14"/>
      <c r="J34" s="14"/>
    </row>
    <row r="35" spans="1:10" x14ac:dyDescent="0.2">
      <c r="A35" s="14"/>
      <c r="B35">
        <v>-2.5</v>
      </c>
      <c r="C35" t="s">
        <v>31</v>
      </c>
      <c r="D35" s="9">
        <v>-1</v>
      </c>
      <c r="E35" t="s">
        <v>25</v>
      </c>
      <c r="F35" s="17">
        <v>19</v>
      </c>
      <c r="G35" s="14" t="s">
        <v>32</v>
      </c>
      <c r="H35" s="14"/>
      <c r="I35" s="14"/>
      <c r="J35" s="14"/>
    </row>
    <row r="36" spans="1:10" x14ac:dyDescent="0.2">
      <c r="A36" s="14"/>
      <c r="B36" s="8">
        <v>-5</v>
      </c>
      <c r="C36" s="8" t="s">
        <v>31</v>
      </c>
      <c r="D36" s="11">
        <v>-2.5</v>
      </c>
      <c r="E36" s="10" t="s">
        <v>25</v>
      </c>
      <c r="F36" s="17">
        <v>8</v>
      </c>
      <c r="G36" s="14" t="s">
        <v>32</v>
      </c>
      <c r="H36" s="14"/>
      <c r="I36" s="14"/>
      <c r="J36" s="14"/>
    </row>
    <row r="37" spans="1:10" x14ac:dyDescent="0.2">
      <c r="A37" s="14"/>
      <c r="C37" s="8" t="s">
        <v>46</v>
      </c>
      <c r="D37" s="9">
        <v>-5</v>
      </c>
      <c r="E37" t="s">
        <v>25</v>
      </c>
      <c r="F37" s="17">
        <v>2</v>
      </c>
      <c r="G37" s="14" t="s">
        <v>32</v>
      </c>
      <c r="H37" s="14"/>
      <c r="I37" s="14"/>
      <c r="J37" s="14"/>
    </row>
  </sheetData>
  <phoneticPr fontId="0" type="noConversion"/>
  <pageMargins left="0.75" right="0.75" top="1" bottom="1" header="0" footer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15" t="s">
        <v>56</v>
      </c>
    </row>
    <row r="2" spans="1:19" x14ac:dyDescent="0.2">
      <c r="B2" s="15" t="s">
        <v>44</v>
      </c>
    </row>
    <row r="3" spans="1:19" x14ac:dyDescent="0.2">
      <c r="B3" s="1" t="s">
        <v>45</v>
      </c>
    </row>
    <row r="4" spans="1:19" x14ac:dyDescent="0.2">
      <c r="B4" s="14"/>
    </row>
    <row r="5" spans="1:19" x14ac:dyDescent="0.2">
      <c r="B5" s="14"/>
    </row>
    <row r="6" spans="1:19" x14ac:dyDescent="0.2">
      <c r="B6" s="15" t="s">
        <v>47</v>
      </c>
    </row>
    <row r="7" spans="1:19" x14ac:dyDescent="0.2">
      <c r="B7" s="15" t="s">
        <v>57</v>
      </c>
    </row>
    <row r="9" spans="1:19" x14ac:dyDescent="0.2">
      <c r="A9" s="14"/>
      <c r="B9" s="13" t="s">
        <v>35</v>
      </c>
      <c r="C9" s="13" t="s">
        <v>36</v>
      </c>
      <c r="D9" s="13" t="s">
        <v>37</v>
      </c>
      <c r="E9" s="13" t="s">
        <v>12</v>
      </c>
      <c r="F9" s="13" t="s">
        <v>13</v>
      </c>
      <c r="G9" s="13" t="s">
        <v>14</v>
      </c>
      <c r="H9" s="13" t="s">
        <v>13</v>
      </c>
      <c r="I9" s="13" t="s">
        <v>15</v>
      </c>
      <c r="J9" s="13" t="s">
        <v>16</v>
      </c>
      <c r="K9" s="13" t="s">
        <v>17</v>
      </c>
      <c r="L9" s="13" t="s">
        <v>38</v>
      </c>
      <c r="M9" s="13" t="s">
        <v>13</v>
      </c>
      <c r="N9" s="13" t="s">
        <v>18</v>
      </c>
      <c r="O9" s="13" t="s">
        <v>39</v>
      </c>
      <c r="P9" s="13" t="s">
        <v>19</v>
      </c>
      <c r="Q9" s="13" t="s">
        <v>13</v>
      </c>
      <c r="R9" s="13" t="s">
        <v>65</v>
      </c>
      <c r="S9" s="13" t="s">
        <v>42</v>
      </c>
    </row>
    <row r="10" spans="1:19" x14ac:dyDescent="0.2">
      <c r="A10" s="23"/>
      <c r="B10" s="22" t="s">
        <v>25</v>
      </c>
      <c r="C10" s="22" t="s">
        <v>25</v>
      </c>
      <c r="D10" s="22" t="s">
        <v>25</v>
      </c>
      <c r="E10" s="22" t="s">
        <v>25</v>
      </c>
      <c r="F10" s="22"/>
      <c r="G10" s="22" t="s">
        <v>25</v>
      </c>
      <c r="H10" s="22"/>
      <c r="I10" s="22" t="s">
        <v>40</v>
      </c>
      <c r="J10" s="22" t="s">
        <v>21</v>
      </c>
      <c r="K10" s="22" t="s">
        <v>22</v>
      </c>
      <c r="L10" s="22" t="s">
        <v>22</v>
      </c>
      <c r="M10" s="22"/>
      <c r="N10" s="22" t="s">
        <v>41</v>
      </c>
      <c r="O10" s="22"/>
      <c r="P10" s="22" t="s">
        <v>41</v>
      </c>
      <c r="Q10" s="22"/>
      <c r="R10" s="22" t="s">
        <v>25</v>
      </c>
      <c r="S10" s="22" t="s">
        <v>41</v>
      </c>
    </row>
    <row r="11" spans="1:19" x14ac:dyDescent="0.2">
      <c r="A11" s="15" t="s">
        <v>0</v>
      </c>
      <c r="B11" s="2">
        <v>1.6016129032258064</v>
      </c>
      <c r="C11" s="2">
        <v>8.9532258064516128</v>
      </c>
      <c r="D11" s="2">
        <v>5.1232258064516119</v>
      </c>
      <c r="E11" s="2">
        <v>13.46</v>
      </c>
      <c r="F11" s="33">
        <v>42024</v>
      </c>
      <c r="G11" s="2">
        <v>-4.18</v>
      </c>
      <c r="H11" s="33">
        <v>42014</v>
      </c>
      <c r="I11" s="2">
        <v>83.205161290322579</v>
      </c>
      <c r="J11" s="2">
        <v>175.65</v>
      </c>
      <c r="K11" s="2">
        <v>2.5874193548387097</v>
      </c>
      <c r="L11" s="2">
        <v>20.09</v>
      </c>
      <c r="M11" s="33">
        <v>42018</v>
      </c>
      <c r="N11" s="2">
        <v>27</v>
      </c>
      <c r="O11" s="5">
        <v>14</v>
      </c>
      <c r="P11" s="2">
        <v>5</v>
      </c>
      <c r="Q11" s="33">
        <v>42008</v>
      </c>
      <c r="R11" s="2">
        <v>5.4296774193548396</v>
      </c>
      <c r="S11" s="2">
        <v>27.361457646624185</v>
      </c>
    </row>
    <row r="12" spans="1:19" x14ac:dyDescent="0.2">
      <c r="A12" s="15" t="s">
        <v>1</v>
      </c>
      <c r="B12" s="2">
        <v>1.7678571428571428</v>
      </c>
      <c r="C12" s="2">
        <v>10.134285714285713</v>
      </c>
      <c r="D12" s="2">
        <v>5.8897023809523814</v>
      </c>
      <c r="E12" s="2">
        <v>19.989999999999998</v>
      </c>
      <c r="F12" s="33">
        <v>41697</v>
      </c>
      <c r="G12" s="2">
        <v>-4.3600000000000003</v>
      </c>
      <c r="H12" s="33">
        <v>41673</v>
      </c>
      <c r="I12" s="2">
        <v>77.547440476190474</v>
      </c>
      <c r="J12" s="2">
        <v>220.52</v>
      </c>
      <c r="K12" s="2">
        <v>2.7366592261904761</v>
      </c>
      <c r="L12" s="2">
        <v>16.95</v>
      </c>
      <c r="M12" s="33">
        <v>41697</v>
      </c>
      <c r="N12" s="2">
        <v>29.8</v>
      </c>
      <c r="O12" s="5">
        <v>14</v>
      </c>
      <c r="P12" s="2">
        <v>8.4</v>
      </c>
      <c r="Q12" s="33">
        <v>41686</v>
      </c>
      <c r="R12" s="2">
        <v>5.7023363095238109</v>
      </c>
      <c r="S12" s="2">
        <v>40.719153931316136</v>
      </c>
    </row>
    <row r="13" spans="1:19" x14ac:dyDescent="0.2">
      <c r="A13" s="15" t="s">
        <v>2</v>
      </c>
      <c r="B13" s="2">
        <v>3.5467741935483863</v>
      </c>
      <c r="C13" s="2">
        <v>14.876451612903226</v>
      </c>
      <c r="D13" s="2">
        <v>9.0604569892473101</v>
      </c>
      <c r="E13" s="2">
        <v>22.31</v>
      </c>
      <c r="F13" s="33">
        <v>41718</v>
      </c>
      <c r="G13" s="2">
        <v>-3.96</v>
      </c>
      <c r="H13" s="33">
        <v>41714</v>
      </c>
      <c r="I13" s="2">
        <v>67.321922043010758</v>
      </c>
      <c r="J13" s="2">
        <v>418.07</v>
      </c>
      <c r="K13" s="2">
        <v>3.1947849462365587</v>
      </c>
      <c r="L13" s="2">
        <v>20.38</v>
      </c>
      <c r="M13" s="33">
        <v>41707</v>
      </c>
      <c r="N13" s="2">
        <v>15.2</v>
      </c>
      <c r="O13" s="5">
        <v>8</v>
      </c>
      <c r="P13" s="2">
        <v>8</v>
      </c>
      <c r="Q13" s="33">
        <v>41722</v>
      </c>
      <c r="R13" s="2">
        <v>8.5572379032258077</v>
      </c>
      <c r="S13" s="2">
        <v>81.068359958985198</v>
      </c>
    </row>
    <row r="14" spans="1:19" x14ac:dyDescent="0.2">
      <c r="A14" s="15" t="s">
        <v>3</v>
      </c>
      <c r="B14" s="2">
        <v>6.6819999999999995</v>
      </c>
      <c r="C14" s="2">
        <v>19.881000000000004</v>
      </c>
      <c r="D14" s="2">
        <v>13.252565887533875</v>
      </c>
      <c r="E14" s="2">
        <v>28.63</v>
      </c>
      <c r="F14" s="33">
        <v>41756</v>
      </c>
      <c r="G14" s="2">
        <v>-1.17</v>
      </c>
      <c r="H14" s="33">
        <v>41734</v>
      </c>
      <c r="I14" s="2">
        <v>67.683338075880755</v>
      </c>
      <c r="J14" s="2">
        <v>565.37</v>
      </c>
      <c r="K14" s="2">
        <v>2.1384247967479673</v>
      </c>
      <c r="L14" s="2">
        <v>13.23</v>
      </c>
      <c r="M14" s="33">
        <v>41737</v>
      </c>
      <c r="N14" s="2">
        <v>44</v>
      </c>
      <c r="O14" s="5">
        <v>13</v>
      </c>
      <c r="P14" s="2">
        <v>14.8</v>
      </c>
      <c r="Q14" s="33">
        <v>41759</v>
      </c>
      <c r="R14" s="2">
        <v>13.491786246612465</v>
      </c>
      <c r="S14" s="2">
        <v>103.72356963878198</v>
      </c>
    </row>
    <row r="15" spans="1:19" x14ac:dyDescent="0.2">
      <c r="A15" s="15" t="s">
        <v>4</v>
      </c>
      <c r="B15" s="2">
        <v>7.7942857142857145</v>
      </c>
      <c r="C15" s="2">
        <v>21.060357142857146</v>
      </c>
      <c r="D15" s="2">
        <v>14.74543048469388</v>
      </c>
      <c r="E15" s="2">
        <v>28.93</v>
      </c>
      <c r="F15" s="33">
        <v>41781</v>
      </c>
      <c r="G15" s="2">
        <v>-0.51</v>
      </c>
      <c r="H15" s="33">
        <v>41766</v>
      </c>
      <c r="I15" s="2">
        <v>65.087251275510212</v>
      </c>
      <c r="J15" s="2">
        <v>618.78</v>
      </c>
      <c r="K15" s="2">
        <v>2.9417410714285706</v>
      </c>
      <c r="L15" s="2">
        <v>17.149999999999999</v>
      </c>
      <c r="M15" s="33">
        <v>41763</v>
      </c>
      <c r="N15" s="2">
        <v>31</v>
      </c>
      <c r="O15" s="5">
        <v>10</v>
      </c>
      <c r="P15" s="2">
        <v>10.199999999999999</v>
      </c>
      <c r="Q15" s="33">
        <v>41770</v>
      </c>
      <c r="R15" s="2">
        <v>15.881337159863945</v>
      </c>
      <c r="S15" s="2">
        <v>122.02679889367515</v>
      </c>
    </row>
    <row r="16" spans="1:19" x14ac:dyDescent="0.2">
      <c r="A16" s="15" t="s">
        <v>5</v>
      </c>
      <c r="B16" s="2">
        <v>12.574999999999999</v>
      </c>
      <c r="C16" s="2">
        <v>25.931333333333335</v>
      </c>
      <c r="D16" s="2">
        <v>19.188187500000002</v>
      </c>
      <c r="E16" s="2">
        <v>32.76</v>
      </c>
      <c r="F16" s="33">
        <v>41795</v>
      </c>
      <c r="G16" s="2">
        <v>7.09</v>
      </c>
      <c r="H16" s="33">
        <v>41805</v>
      </c>
      <c r="I16" s="2">
        <v>62.406166666666671</v>
      </c>
      <c r="J16" s="2">
        <v>701.89</v>
      </c>
      <c r="K16" s="2">
        <v>2.7622430555555559</v>
      </c>
      <c r="L16" s="2">
        <v>14.41</v>
      </c>
      <c r="M16" s="33">
        <v>41800</v>
      </c>
      <c r="N16" s="2">
        <v>16.2</v>
      </c>
      <c r="O16" s="5">
        <v>7</v>
      </c>
      <c r="P16" s="2">
        <v>4.4000000000000004</v>
      </c>
      <c r="Q16" s="33">
        <v>41802</v>
      </c>
      <c r="R16" s="2">
        <v>21.961763888888893</v>
      </c>
      <c r="S16" s="2">
        <v>157.56742480982189</v>
      </c>
    </row>
    <row r="17" spans="1:19" x14ac:dyDescent="0.2">
      <c r="A17" s="15" t="s">
        <v>6</v>
      </c>
      <c r="B17" s="2">
        <v>16.131290322580643</v>
      </c>
      <c r="C17" s="2">
        <v>31.22258064516129</v>
      </c>
      <c r="D17" s="2">
        <v>23.273716397849462</v>
      </c>
      <c r="E17" s="2">
        <v>37.200000000000003</v>
      </c>
      <c r="F17" s="33">
        <v>41831</v>
      </c>
      <c r="G17" s="2">
        <v>11.75</v>
      </c>
      <c r="H17" s="33">
        <v>41844</v>
      </c>
      <c r="I17" s="2">
        <v>58.389186827956991</v>
      </c>
      <c r="J17" s="2">
        <v>805.37</v>
      </c>
      <c r="K17" s="2">
        <v>2.6644825268817214</v>
      </c>
      <c r="L17" s="2">
        <v>14.6</v>
      </c>
      <c r="M17" s="33">
        <v>41822</v>
      </c>
      <c r="N17" s="2">
        <v>4.4000000000000004</v>
      </c>
      <c r="O17" s="5">
        <v>3</v>
      </c>
      <c r="P17" s="2">
        <v>2.6</v>
      </c>
      <c r="Q17" s="33">
        <v>41822</v>
      </c>
      <c r="R17" s="2">
        <v>27.817493279569891</v>
      </c>
      <c r="S17" s="2">
        <v>194.22129093999737</v>
      </c>
    </row>
    <row r="18" spans="1:19" x14ac:dyDescent="0.2">
      <c r="A18" s="15" t="s">
        <v>7</v>
      </c>
      <c r="B18" s="2">
        <v>14.813548387096777</v>
      </c>
      <c r="C18" s="2">
        <v>29.593870967741935</v>
      </c>
      <c r="D18" s="2">
        <v>21.984845430107526</v>
      </c>
      <c r="E18" s="2">
        <v>39.53</v>
      </c>
      <c r="F18" s="33">
        <v>41877</v>
      </c>
      <c r="G18" s="2">
        <v>7.46</v>
      </c>
      <c r="H18" s="33">
        <v>41867</v>
      </c>
      <c r="I18" s="2">
        <v>58.204946236559145</v>
      </c>
      <c r="J18" s="2">
        <v>690.22</v>
      </c>
      <c r="K18" s="2">
        <v>2.4184072580645162</v>
      </c>
      <c r="L18" s="2">
        <v>12.15</v>
      </c>
      <c r="M18" s="33">
        <v>41863</v>
      </c>
      <c r="N18" s="2">
        <v>0</v>
      </c>
      <c r="O18" s="5">
        <v>0</v>
      </c>
      <c r="P18" s="2">
        <v>0</v>
      </c>
      <c r="Q18" s="33">
        <v>41852</v>
      </c>
      <c r="R18" s="2">
        <v>26.802426075268812</v>
      </c>
      <c r="S18" s="2">
        <v>163.64826197670754</v>
      </c>
    </row>
    <row r="19" spans="1:19" x14ac:dyDescent="0.2">
      <c r="A19" s="15" t="s">
        <v>8</v>
      </c>
      <c r="B19" s="2">
        <v>11.456666666666667</v>
      </c>
      <c r="C19" s="2">
        <v>25.632999999999996</v>
      </c>
      <c r="D19" s="2">
        <v>18.337412381796693</v>
      </c>
      <c r="E19" s="2">
        <v>33.69</v>
      </c>
      <c r="F19" s="33">
        <v>41887</v>
      </c>
      <c r="G19" s="2">
        <v>2.91</v>
      </c>
      <c r="H19" s="33">
        <v>41909</v>
      </c>
      <c r="I19" s="2">
        <v>64.811810579196219</v>
      </c>
      <c r="J19" s="2">
        <v>491.02</v>
      </c>
      <c r="K19" s="2">
        <v>1.9099485815602835</v>
      </c>
      <c r="L19" s="2">
        <v>14.11</v>
      </c>
      <c r="M19" s="33">
        <v>41908</v>
      </c>
      <c r="N19" s="2">
        <v>19.600000000000001</v>
      </c>
      <c r="O19" s="5">
        <v>5</v>
      </c>
      <c r="P19" s="2">
        <v>15.2</v>
      </c>
      <c r="Q19" s="33">
        <v>41884</v>
      </c>
      <c r="R19" s="2">
        <v>21.32783096926714</v>
      </c>
      <c r="S19" s="2">
        <v>103.40489231707518</v>
      </c>
    </row>
    <row r="20" spans="1:19" x14ac:dyDescent="0.2">
      <c r="A20" s="15" t="s">
        <v>9</v>
      </c>
      <c r="B20" s="2">
        <v>7.3119354838709691</v>
      </c>
      <c r="C20" s="2">
        <v>19.899677419354838</v>
      </c>
      <c r="D20" s="2">
        <v>13.446344086021506</v>
      </c>
      <c r="E20" s="2">
        <v>27.43</v>
      </c>
      <c r="F20" s="33">
        <v>41914</v>
      </c>
      <c r="G20" s="2">
        <v>-0.73</v>
      </c>
      <c r="H20" s="33">
        <v>41939</v>
      </c>
      <c r="I20" s="2">
        <v>69.297083333333347</v>
      </c>
      <c r="J20" s="2">
        <v>363.22</v>
      </c>
      <c r="K20" s="2">
        <v>2.4792607526881718</v>
      </c>
      <c r="L20" s="2">
        <v>14.21</v>
      </c>
      <c r="M20" s="33">
        <v>41916</v>
      </c>
      <c r="N20" s="2">
        <v>16.59</v>
      </c>
      <c r="O20" s="5">
        <v>9</v>
      </c>
      <c r="P20" s="2">
        <v>4.01</v>
      </c>
      <c r="Q20" s="33">
        <v>41936</v>
      </c>
      <c r="R20" s="2">
        <v>15.367352150537634</v>
      </c>
      <c r="S20" s="2">
        <v>74.582461871616857</v>
      </c>
    </row>
    <row r="21" spans="1:19" x14ac:dyDescent="0.2">
      <c r="A21" s="15" t="s">
        <v>10</v>
      </c>
      <c r="B21" s="2">
        <v>2.1683333333333321</v>
      </c>
      <c r="C21" s="2">
        <v>13.656333333333334</v>
      </c>
      <c r="D21" s="2">
        <v>7.9147152777777761</v>
      </c>
      <c r="E21" s="2">
        <v>21.92</v>
      </c>
      <c r="F21" s="33">
        <v>41947</v>
      </c>
      <c r="G21" s="2">
        <v>-7.89</v>
      </c>
      <c r="H21" s="33">
        <v>41972</v>
      </c>
      <c r="I21" s="2">
        <v>79.604840277777782</v>
      </c>
      <c r="J21" s="2">
        <v>225.91</v>
      </c>
      <c r="K21" s="2">
        <v>1.8651249999999997</v>
      </c>
      <c r="L21" s="2">
        <v>14.8</v>
      </c>
      <c r="M21" s="33">
        <v>41944</v>
      </c>
      <c r="N21" s="2">
        <v>25.62</v>
      </c>
      <c r="O21" s="5">
        <v>14</v>
      </c>
      <c r="P21" s="2">
        <v>8.0399999999999991</v>
      </c>
      <c r="Q21" s="33">
        <v>41951</v>
      </c>
      <c r="R21" s="2">
        <v>9.4187708333333333</v>
      </c>
      <c r="S21" s="2">
        <v>34.554336134997314</v>
      </c>
    </row>
    <row r="22" spans="1:19" ht="13.5" thickBot="1" x14ac:dyDescent="0.25">
      <c r="A22" s="24" t="s">
        <v>11</v>
      </c>
      <c r="B22" s="25">
        <v>0.42064516129032253</v>
      </c>
      <c r="C22" s="25">
        <v>9.44225806451613</v>
      </c>
      <c r="D22" s="25">
        <v>4.7446438172043006</v>
      </c>
      <c r="E22" s="25">
        <v>19.93</v>
      </c>
      <c r="F22" s="34">
        <v>41981</v>
      </c>
      <c r="G22" s="25">
        <v>-6.86</v>
      </c>
      <c r="H22" s="34">
        <v>42000</v>
      </c>
      <c r="I22" s="25">
        <v>77.919596774193536</v>
      </c>
      <c r="J22" s="25">
        <v>175.19</v>
      </c>
      <c r="K22" s="25">
        <v>2.4603897849462357</v>
      </c>
      <c r="L22" s="25">
        <v>14.41</v>
      </c>
      <c r="M22" s="34">
        <v>41997</v>
      </c>
      <c r="N22" s="25">
        <v>16.829999999999998</v>
      </c>
      <c r="O22" s="26">
        <v>10</v>
      </c>
      <c r="P22" s="25">
        <v>6.63</v>
      </c>
      <c r="Q22" s="34">
        <v>41995</v>
      </c>
      <c r="R22" s="25">
        <v>5.3379569892473127</v>
      </c>
      <c r="S22" s="25">
        <v>28.244101590145611</v>
      </c>
    </row>
    <row r="23" spans="1:19" ht="13.5" thickTop="1" x14ac:dyDescent="0.2">
      <c r="A23" s="15" t="s">
        <v>23</v>
      </c>
      <c r="B23" s="2">
        <v>7.189162442396313</v>
      </c>
      <c r="C23" s="2">
        <v>19.190364503328212</v>
      </c>
      <c r="D23" s="2">
        <v>13.080103869969692</v>
      </c>
      <c r="E23" s="2">
        <v>39.53</v>
      </c>
      <c r="F23" s="33">
        <v>40416</v>
      </c>
      <c r="G23" s="2">
        <v>-7.89</v>
      </c>
      <c r="H23" s="33">
        <v>40511</v>
      </c>
      <c r="I23" s="2">
        <v>69.289895321383227</v>
      </c>
      <c r="J23" s="2">
        <v>5451.21</v>
      </c>
      <c r="K23" s="2">
        <v>2.513240529594897</v>
      </c>
      <c r="L23" s="2">
        <v>20.38</v>
      </c>
      <c r="M23" s="33">
        <v>40246</v>
      </c>
      <c r="N23" s="2">
        <v>246.24</v>
      </c>
      <c r="O23" s="5">
        <v>107</v>
      </c>
      <c r="P23" s="2">
        <v>15.2</v>
      </c>
      <c r="Q23" s="33">
        <v>40423</v>
      </c>
      <c r="R23" s="2">
        <v>14.757997435391156</v>
      </c>
      <c r="S23" s="2">
        <v>1131.1221097097446</v>
      </c>
    </row>
    <row r="26" spans="1:19" x14ac:dyDescent="0.2">
      <c r="A26" s="20" t="s">
        <v>33</v>
      </c>
      <c r="B26" s="20"/>
      <c r="C26" s="20"/>
      <c r="D26" s="14"/>
      <c r="E26" s="14"/>
      <c r="F26" s="14"/>
      <c r="G26" s="14"/>
      <c r="H26" s="14"/>
      <c r="I26" s="14"/>
      <c r="J26" s="14"/>
    </row>
    <row r="27" spans="1:19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</row>
    <row r="28" spans="1:19" x14ac:dyDescent="0.2">
      <c r="A28" s="14"/>
      <c r="B28" s="14" t="s">
        <v>24</v>
      </c>
      <c r="C28" s="14"/>
      <c r="D28" s="14"/>
      <c r="F28" s="14">
        <v>-0.6</v>
      </c>
      <c r="G28" s="14" t="s">
        <v>25</v>
      </c>
      <c r="H28" s="32">
        <v>40472</v>
      </c>
      <c r="I28" s="21"/>
      <c r="J28" s="14"/>
    </row>
    <row r="29" spans="1:19" x14ac:dyDescent="0.2">
      <c r="A29" s="14"/>
      <c r="B29" s="14" t="s">
        <v>26</v>
      </c>
      <c r="C29" s="14"/>
      <c r="D29" s="14"/>
      <c r="F29" s="14">
        <v>-0.51</v>
      </c>
      <c r="G29" s="14" t="s">
        <v>25</v>
      </c>
      <c r="H29" s="32">
        <v>40305</v>
      </c>
      <c r="I29" s="21"/>
      <c r="J29" s="14"/>
    </row>
    <row r="30" spans="1:19" x14ac:dyDescent="0.2">
      <c r="A30" s="14"/>
      <c r="B30" s="14" t="s">
        <v>27</v>
      </c>
      <c r="C30" s="14"/>
      <c r="D30" s="14"/>
      <c r="F30" s="18">
        <v>166</v>
      </c>
      <c r="G30" s="14" t="s">
        <v>32</v>
      </c>
      <c r="H30" s="14"/>
      <c r="I30" s="14"/>
      <c r="J30" s="14"/>
    </row>
    <row r="31" spans="1:19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</row>
    <row r="32" spans="1:19" x14ac:dyDescent="0.2">
      <c r="A32" s="20" t="s">
        <v>28</v>
      </c>
      <c r="B32" s="20"/>
      <c r="C32" s="20"/>
      <c r="D32" s="20"/>
      <c r="E32" s="20"/>
      <c r="F32" s="20"/>
      <c r="G32" s="20"/>
      <c r="H32" s="20"/>
      <c r="I32" s="14"/>
      <c r="J32" s="14"/>
    </row>
    <row r="33" spans="1:10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</row>
    <row r="34" spans="1:10" x14ac:dyDescent="0.2">
      <c r="A34" s="14"/>
      <c r="B34">
        <v>-1</v>
      </c>
      <c r="C34" t="s">
        <v>30</v>
      </c>
      <c r="D34" s="9">
        <v>0</v>
      </c>
      <c r="E34" t="s">
        <v>25</v>
      </c>
      <c r="F34" s="17">
        <v>19</v>
      </c>
      <c r="G34" s="14" t="s">
        <v>32</v>
      </c>
      <c r="H34" s="14"/>
      <c r="I34" s="14"/>
      <c r="J34" s="14"/>
    </row>
    <row r="35" spans="1:10" x14ac:dyDescent="0.2">
      <c r="A35" s="14"/>
      <c r="B35">
        <v>-2.5</v>
      </c>
      <c r="C35" t="s">
        <v>31</v>
      </c>
      <c r="D35" s="9">
        <v>-1</v>
      </c>
      <c r="E35" t="s">
        <v>25</v>
      </c>
      <c r="F35" s="17">
        <v>15</v>
      </c>
      <c r="G35" s="14" t="s">
        <v>32</v>
      </c>
      <c r="H35" s="14"/>
      <c r="I35" s="14"/>
      <c r="J35" s="14"/>
    </row>
    <row r="36" spans="1:10" x14ac:dyDescent="0.2">
      <c r="A36" s="14"/>
      <c r="B36" s="8">
        <v>-5</v>
      </c>
      <c r="C36" s="8" t="s">
        <v>31</v>
      </c>
      <c r="D36" s="11">
        <v>-2.5</v>
      </c>
      <c r="E36" s="10" t="s">
        <v>25</v>
      </c>
      <c r="F36" s="17">
        <v>14</v>
      </c>
      <c r="G36" s="14" t="s">
        <v>32</v>
      </c>
      <c r="H36" s="14"/>
      <c r="I36" s="14"/>
      <c r="J36" s="14"/>
    </row>
    <row r="37" spans="1:10" x14ac:dyDescent="0.2">
      <c r="A37" s="14"/>
      <c r="C37" s="8" t="s">
        <v>46</v>
      </c>
      <c r="D37" s="9">
        <v>-5</v>
      </c>
      <c r="E37" t="s">
        <v>25</v>
      </c>
      <c r="F37" s="17">
        <v>9</v>
      </c>
      <c r="G37" s="14" t="s">
        <v>32</v>
      </c>
      <c r="H37" s="14"/>
      <c r="I37" s="14"/>
      <c r="J37" s="14"/>
    </row>
  </sheetData>
  <phoneticPr fontId="8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25</vt:i4>
      </vt:variant>
    </vt:vector>
  </HeadingPairs>
  <TitlesOfParts>
    <vt:vector size="25" baseType="lpstr">
      <vt:lpstr>2002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Resumen</vt:lpstr>
      <vt:lpstr>Leyenda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Vanesa Tobar Pardo</dc:creator>
  <cp:lastModifiedBy>Joaquin Huete Cuevas</cp:lastModifiedBy>
  <cp:lastPrinted>2006-01-20T13:10:56Z</cp:lastPrinted>
  <dcterms:created xsi:type="dcterms:W3CDTF">2002-03-06T13:29:46Z</dcterms:created>
  <dcterms:modified xsi:type="dcterms:W3CDTF">2025-01-23T08:50:12Z</dcterms:modified>
</cp:coreProperties>
</file>