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\03. Datos agroclimáticos\03. Datos en Excel_2024\Para la web\"/>
    </mc:Choice>
  </mc:AlternateContent>
  <bookViews>
    <workbookView xWindow="-2670" yWindow="420" windowWidth="14700" windowHeight="8190" tabRatio="791" activeTab="17"/>
  </bookViews>
  <sheets>
    <sheet name="2008" sheetId="1" r:id="rId1"/>
    <sheet name="2009" sheetId="2" r:id="rId2"/>
    <sheet name="2010" sheetId="3" r:id="rId3"/>
    <sheet name="2011" sheetId="4" r:id="rId4"/>
    <sheet name="2012" sheetId="5" r:id="rId5"/>
    <sheet name="2013" sheetId="7" r:id="rId6"/>
    <sheet name="2014" sheetId="8" r:id="rId7"/>
    <sheet name="2015" sheetId="9" r:id="rId8"/>
    <sheet name="2016" sheetId="10" r:id="rId9"/>
    <sheet name="2017" sheetId="11" r:id="rId10"/>
    <sheet name="2018" sheetId="12" r:id="rId11"/>
    <sheet name="2019" sheetId="13" r:id="rId12"/>
    <sheet name="2020" sheetId="14" r:id="rId13"/>
    <sheet name="2021" sheetId="15" r:id="rId14"/>
    <sheet name="2022" sheetId="16" r:id="rId15"/>
    <sheet name="2023" sheetId="18" r:id="rId16"/>
    <sheet name="2024" sheetId="19" r:id="rId17"/>
    <sheet name="Resumen" sheetId="6" r:id="rId18"/>
    <sheet name="Leyenda" sheetId="17" r:id="rId19"/>
  </sheets>
  <calcPr calcId="162913"/>
</workbook>
</file>

<file path=xl/calcChain.xml><?xml version="1.0" encoding="utf-8"?>
<calcChain xmlns="http://schemas.openxmlformats.org/spreadsheetml/2006/main">
  <c r="B11" i="6" l="1"/>
  <c r="Z22" i="6"/>
  <c r="Y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Z21" i="6"/>
  <c r="Y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Z20" i="6"/>
  <c r="Y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Z19" i="6"/>
  <c r="Y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Z18" i="6"/>
  <c r="Y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Z17" i="6"/>
  <c r="Y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Z16" i="6"/>
  <c r="Y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Z15" i="6"/>
  <c r="Y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Z14" i="6"/>
  <c r="Y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Z13" i="6"/>
  <c r="Y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Z12" i="6"/>
  <c r="Y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Z11" i="6"/>
  <c r="Y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Z23" i="6" l="1"/>
  <c r="Y23" i="6"/>
  <c r="D23" i="6"/>
  <c r="L23" i="6"/>
  <c r="T23" i="6"/>
  <c r="N23" i="6"/>
  <c r="V23" i="6"/>
  <c r="H23" i="6"/>
  <c r="P23" i="6"/>
  <c r="J23" i="6"/>
  <c r="R23" i="6"/>
  <c r="I23" i="6"/>
  <c r="F23" i="6"/>
  <c r="B23" i="6"/>
</calcChain>
</file>

<file path=xl/sharedStrings.xml><?xml version="1.0" encoding="utf-8"?>
<sst xmlns="http://schemas.openxmlformats.org/spreadsheetml/2006/main" count="1346" uniqueCount="150">
  <si>
    <t xml:space="preserve">RESUMEN ANUAL POR PERIODOS MENSUALES. </t>
  </si>
  <si>
    <t>Valores medios de los parámetros, precipitación, radiación y ET0 acumulada.</t>
  </si>
  <si>
    <t>ESTACIÓN AGROCLIMÁTICA "BUEYO"</t>
  </si>
  <si>
    <t>ALBELDA DE IREGUA.  AÑO 2008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</si>
  <si>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</si>
  <si>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</si>
  <si>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</si>
  <si>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</si>
  <si>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</si>
  <si>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</si>
  <si>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</si>
  <si>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</si>
  <si>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</si>
  <si>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</si>
  <si>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</si>
  <si>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</si>
  <si>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</si>
  <si>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ETo</t>
  </si>
  <si>
    <t>ºC</t>
  </si>
  <si>
    <t>%</t>
  </si>
  <si>
    <t>MJ.m-2</t>
  </si>
  <si>
    <t>m.s-1</t>
  </si>
  <si>
    <t>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</si>
  <si>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</si>
  <si>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</si>
  <si>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</si>
  <si>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</si>
  <si>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</si>
  <si>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</si>
  <si>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</si>
  <si>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</si>
  <si>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</si>
  <si>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</si>
  <si>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</si>
  <si>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</si>
  <si>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</si>
  <si>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REGIMEN DE HELADAS:</t>
  </si>
  <si>
    <t>Primera helada:</t>
  </si>
  <si>
    <t>Última helada:</t>
  </si>
  <si>
    <t>No disponible</t>
  </si>
  <si>
    <t>Periodo libre de heladas</t>
  </si>
  <si>
    <t>días</t>
  </si>
  <si>
    <t>Dias con temperaturas inferiores a los umbrales indicados</t>
  </si>
  <si>
    <t xml:space="preserve">&lt; T &lt; </t>
  </si>
  <si>
    <t>&lt; T =&lt;</t>
  </si>
  <si>
    <t>T =&lt;</t>
  </si>
  <si>
    <t>AÑO 2009</t>
  </si>
  <si>
    <t>AÑO 2010</t>
  </si>
  <si>
    <t>ALBELDA DE IREGUA</t>
  </si>
  <si>
    <t>AÑO 2011</t>
  </si>
  <si>
    <t>AÑO 2012</t>
  </si>
  <si>
    <t>AÑOS 1997 ó 1999 ó 2005 - 2012</t>
  </si>
  <si>
    <t>a</t>
  </si>
  <si>
    <t>Nd</t>
  </si>
  <si>
    <t>Tsmed</t>
  </si>
  <si>
    <t>error</t>
  </si>
  <si>
    <t>(ºC)</t>
  </si>
  <si>
    <t>AÑO 2013</t>
  </si>
  <si>
    <t>Ts med</t>
  </si>
  <si>
    <t>Datos desde 22/10/08</t>
  </si>
  <si>
    <t>ALBELDA DE IREGUA.  AÑO 2009</t>
  </si>
  <si>
    <t>AÑO 2014</t>
  </si>
  <si>
    <t>AÑO 2015</t>
  </si>
  <si>
    <t>ANÁLISIS LLUVIA</t>
  </si>
  <si>
    <t>(mm)</t>
  </si>
  <si>
    <t>P Max</t>
  </si>
  <si>
    <t>P Min</t>
  </si>
  <si>
    <t>AÑO 2016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</si>
  <si>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</si>
  <si>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</si>
  <si>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</si>
  <si>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</si>
  <si>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</si>
  <si>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</si>
  <si>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</si>
  <si>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</si>
  <si>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</si>
  <si>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</si>
  <si>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</si>
  <si>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</si>
  <si>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</si>
  <si>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</si>
  <si>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</si>
  <si>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</si>
  <si>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</si>
  <si>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</si>
  <si>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</si>
  <si>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</si>
  <si>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</si>
  <si>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</si>
  <si>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</si>
  <si>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</si>
  <si>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</si>
  <si>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</si>
  <si>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</si>
  <si>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</si>
  <si>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</si>
  <si>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</si>
  <si>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</si>
  <si>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</si>
  <si>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</si>
  <si>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BUEYO</t>
  </si>
  <si>
    <t xml:space="preserve">MUNICIPIO: </t>
  </si>
  <si>
    <t>Ts10 med</t>
  </si>
  <si>
    <t>Ts30 med</t>
  </si>
  <si>
    <t>Albelda de Iregua</t>
  </si>
  <si>
    <t>25-ene.</t>
  </si>
  <si>
    <t>21-ene.</t>
  </si>
  <si>
    <t>17-ene.</t>
  </si>
  <si>
    <t>05-ene.</t>
  </si>
  <si>
    <t>22-feb.</t>
  </si>
  <si>
    <t>11-feb.</t>
  </si>
  <si>
    <t>23-feb.</t>
  </si>
  <si>
    <t>18-mar.</t>
  </si>
  <si>
    <t>03-mar.</t>
  </si>
  <si>
    <t>27-mar.</t>
  </si>
  <si>
    <t>02-mar.</t>
  </si>
  <si>
    <t>13-abr.</t>
  </si>
  <si>
    <t>02-abr.</t>
  </si>
  <si>
    <t>08-abr.</t>
  </si>
  <si>
    <t>27-abr.</t>
  </si>
  <si>
    <t>29-may.</t>
  </si>
  <si>
    <t>02-may.</t>
  </si>
  <si>
    <t>11-may.</t>
  </si>
  <si>
    <t>19-may.</t>
  </si>
  <si>
    <t>25-jun.</t>
  </si>
  <si>
    <t>13-jun.</t>
  </si>
  <si>
    <t>20-jun.</t>
  </si>
  <si>
    <t>31-jul.</t>
  </si>
  <si>
    <t>03-jul.</t>
  </si>
  <si>
    <t>05-jul.</t>
  </si>
  <si>
    <t>11-ago.</t>
  </si>
  <si>
    <t>19-ago.</t>
  </si>
  <si>
    <t>13-ago.</t>
  </si>
  <si>
    <t>29-ago.</t>
  </si>
  <si>
    <t>02-sep.</t>
  </si>
  <si>
    <t>29-sep.</t>
  </si>
  <si>
    <t>26-sep.</t>
  </si>
  <si>
    <t>01-oct.</t>
  </si>
  <si>
    <t>23-oct.</t>
  </si>
  <si>
    <t>07-oct.</t>
  </si>
  <si>
    <t>17-oct.</t>
  </si>
  <si>
    <t>03-nov.</t>
  </si>
  <si>
    <t>23-nov.</t>
  </si>
  <si>
    <t>24-nov.</t>
  </si>
  <si>
    <t>25-nov.</t>
  </si>
  <si>
    <t>06-dic.</t>
  </si>
  <si>
    <t>29-dic.</t>
  </si>
  <si>
    <t>07-dic.</t>
  </si>
  <si>
    <t>08-dic.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</si>
</sst>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C0A]d\-mmm;@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3">
    <xf numFmtId="0" fontId="0" fillId="0" borderId="0"/>
    <xf numFmtId="0" fontId="13" fillId="0" borderId="0" applyNumberFormat="0" applyFont="0" applyFill="0" applyBorder="0" applyProtection="0">
      <alignment wrapText="1"/>
    </xf>
    <xf numFmtId="0" fontId="1" fillId="0" borderId="0" applyNumberFormat="0" applyFont="0" applyFill="0" applyBorder="0" applyProtection="0">
      <alignment wrapText="1"/>
    </xf>
  </cellStyleXfs>
  <cellXfs count="70">
    <xf numFmtId="0" fontId="0" fillId="0" borderId="0" xfId="0"/>
    <xf numFmtId="0" fontId="2" fillId="0" borderId="0" xfId="0" applyFont="1" applyFill="1" applyBorder="1"/>
    <xf numFmtId="0" fontId="2" fillId="0" borderId="0" xfId="0" applyFont="1"/>
    <xf numFmtId="0" fontId="3" fillId="0" borderId="0" xfId="0" applyFont="1" applyFill="1" applyBorder="1"/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0" fontId="4" fillId="0" borderId="0" xfId="0" applyFont="1"/>
    <xf numFmtId="0" fontId="2" fillId="0" borderId="3" xfId="0" applyFont="1" applyFill="1" applyBorder="1"/>
    <xf numFmtId="164" fontId="3" fillId="0" borderId="3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" fontId="3" fillId="0" borderId="3" xfId="0" applyNumberFormat="1" applyFont="1" applyFill="1" applyBorder="1" applyAlignment="1">
      <alignment horizontal="right"/>
    </xf>
    <xf numFmtId="0" fontId="1" fillId="0" borderId="0" xfId="0" applyFont="1"/>
    <xf numFmtId="0" fontId="5" fillId="0" borderId="0" xfId="0" applyFont="1" applyFill="1" applyBorder="1"/>
    <xf numFmtId="0" fontId="1" fillId="0" borderId="0" xfId="0" applyFont="1" applyFill="1" applyBorder="1"/>
    <xf numFmtId="16" fontId="3" fillId="0" borderId="0" xfId="0" applyNumberFormat="1" applyFont="1" applyFill="1" applyBorder="1"/>
    <xf numFmtId="14" fontId="3" fillId="0" borderId="0" xfId="0" applyNumberFormat="1" applyFont="1" applyFill="1" applyBorder="1"/>
    <xf numFmtId="0" fontId="6" fillId="0" borderId="0" xfId="0" applyFont="1" applyFill="1" applyBorder="1"/>
    <xf numFmtId="16" fontId="6" fillId="0" borderId="0" xfId="0" applyNumberFormat="1" applyFont="1" applyFill="1" applyBorder="1"/>
    <xf numFmtId="1" fontId="6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6" fillId="0" borderId="0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1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7" fillId="0" borderId="0" xfId="0" applyFont="1" applyFill="1" applyBorder="1"/>
    <xf numFmtId="164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0" fillId="0" borderId="0" xfId="0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10" fillId="0" borderId="0" xfId="0" applyNumberFormat="1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11" fillId="0" borderId="0" xfId="0" applyFont="1"/>
    <xf numFmtId="0" fontId="12" fillId="0" borderId="0" xfId="0" applyFont="1"/>
    <xf numFmtId="164" fontId="4" fillId="0" borderId="0" xfId="0" applyNumberFormat="1" applyFont="1"/>
    <xf numFmtId="165" fontId="4" fillId="0" borderId="0" xfId="0" applyNumberFormat="1" applyFont="1"/>
    <xf numFmtId="1" fontId="4" fillId="0" borderId="0" xfId="0" applyNumberFormat="1" applyFont="1"/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0" fillId="0" borderId="3" xfId="0" applyBorder="1"/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1" applyFont="1">
      <alignment wrapText="1"/>
    </xf>
    <xf numFmtId="0" fontId="2" fillId="0" borderId="0" xfId="0" applyFont="1" applyFill="1" applyBorder="1" applyAlignment="1">
      <alignment horizontal="right"/>
    </xf>
    <xf numFmtId="0" fontId="0" fillId="0" borderId="0" xfId="1" applyFont="1" applyAlignment="1"/>
    <xf numFmtId="0" fontId="0" fillId="0" borderId="0" xfId="2" applyFont="1">
      <alignment wrapText="1"/>
    </xf>
    <xf numFmtId="0" fontId="0" fillId="0" borderId="0" xfId="0" applyAlignment="1"/>
    <xf numFmtId="0" fontId="2" fillId="0" borderId="4" xfId="0" applyFont="1" applyFill="1" applyBorder="1"/>
    <xf numFmtId="0" fontId="0" fillId="0" borderId="5" xfId="0" applyBorder="1"/>
  </cellXfs>
  <cellStyles count="3">
    <cellStyle name="Normal" xfId="0" builtinId="0"/>
    <cellStyle name="XLConnect.String" xfId="1"/>
    <cellStyle name="XLConnect.String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zoomScale="85" workbookViewId="0">
      <selection activeCell="L31" sqref="L31"/>
    </sheetView>
  </sheetViews>
  <sheetFormatPr baseColWidth="10" defaultRowHeight="12.75" x14ac:dyDescent="0.2"/>
  <cols>
    <col min="2" max="2" width="6.7109375" customWidth="1"/>
    <col min="3" max="3" width="6.5703125" bestFit="1" customWidth="1"/>
    <col min="4" max="4" width="4.85546875" bestFit="1" customWidth="1"/>
    <col min="5" max="5" width="5.28515625" bestFit="1" customWidth="1"/>
    <col min="6" max="6" width="6.5703125" bestFit="1" customWidth="1"/>
    <col min="7" max="7" width="4.5703125" bestFit="1" customWidth="1"/>
    <col min="8" max="8" width="12.140625" bestFit="1" customWidth="1"/>
    <col min="9" max="9" width="4.7109375" bestFit="1" customWidth="1"/>
    <col min="10" max="10" width="7.140625" bestFit="1" customWidth="1"/>
    <col min="11" max="11" width="5.7109375" bestFit="1" customWidth="1"/>
    <col min="12" max="12" width="7.7109375" bestFit="1" customWidth="1"/>
    <col min="13" max="13" width="6.85546875" bestFit="1" customWidth="1"/>
    <col min="14" max="14" width="5.7109375" bestFit="1" customWidth="1"/>
    <col min="15" max="15" width="6.7109375" bestFit="1" customWidth="1"/>
    <col min="16" max="16" width="4.7109375" bestFit="1" customWidth="1"/>
    <col min="17" max="17" width="6.5703125" bestFit="1" customWidth="1"/>
    <col min="18" max="18" width="4.7109375" bestFit="1" customWidth="1"/>
  </cols>
  <sheetData>
    <row r="1" spans="1:19" x14ac:dyDescent="0.2">
      <c r="B1" s="1" t="s">
        <v>2</v>
      </c>
      <c r="H1" s="10" t="s">
        <v>59</v>
      </c>
    </row>
    <row r="2" spans="1:19" x14ac:dyDescent="0.2">
      <c r="B2" s="1" t="s">
        <v>3</v>
      </c>
    </row>
    <row r="3" spans="1:19" x14ac:dyDescent="0.2">
      <c r="B3" s="2"/>
    </row>
    <row r="4" spans="1:19" x14ac:dyDescent="0.2">
      <c r="B4" s="3" t="s">
        <v>0</v>
      </c>
    </row>
    <row r="5" spans="1:19" x14ac:dyDescent="0.2">
      <c r="B5" s="3" t="s">
        <v>1</v>
      </c>
    </row>
    <row r="6" spans="1:19" x14ac:dyDescent="0.2">
      <c r="B6" s="1"/>
    </row>
    <row r="7" spans="1:19" x14ac:dyDescent="0.2">
      <c r="B7" s="1"/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58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/>
      <c r="C11" s="7"/>
      <c r="D11" s="7"/>
      <c r="E11" s="7"/>
      <c r="F11" s="8"/>
      <c r="G11" s="7"/>
      <c r="H11" s="8"/>
      <c r="I11" s="7"/>
      <c r="J11" s="7"/>
      <c r="K11" s="7"/>
      <c r="L11" s="7"/>
      <c r="M11" s="8"/>
      <c r="N11" s="7"/>
      <c r="O11" s="9"/>
      <c r="P11" s="7"/>
      <c r="Q11" s="8"/>
      <c r="R11" s="7"/>
      <c r="S11" s="7"/>
    </row>
    <row r="12" spans="1:19" x14ac:dyDescent="0.2">
      <c r="A12" s="1" t="s">
        <v>24</v>
      </c>
      <c r="B12" s="7"/>
      <c r="C12" s="7"/>
      <c r="D12" s="7"/>
      <c r="E12" s="7"/>
      <c r="F12" s="8"/>
      <c r="G12" s="7"/>
      <c r="H12" s="8"/>
      <c r="I12" s="7"/>
      <c r="J12" s="7"/>
      <c r="K12" s="7"/>
      <c r="L12" s="7"/>
      <c r="M12" s="8"/>
      <c r="N12" s="7"/>
      <c r="O12" s="9"/>
      <c r="P12" s="7"/>
      <c r="Q12" s="8"/>
      <c r="R12" s="7"/>
      <c r="S12" s="7"/>
    </row>
    <row r="13" spans="1:19" x14ac:dyDescent="0.2">
      <c r="A13" s="1" t="s">
        <v>25</v>
      </c>
      <c r="B13" s="7"/>
      <c r="C13" s="7"/>
      <c r="D13" s="7"/>
      <c r="E13" s="7"/>
      <c r="F13" s="8"/>
      <c r="G13" s="7"/>
      <c r="H13" s="8"/>
      <c r="I13" s="7"/>
      <c r="J13" s="7"/>
      <c r="K13" s="7"/>
      <c r="L13" s="7"/>
      <c r="M13" s="8"/>
      <c r="N13" s="7"/>
      <c r="O13" s="9"/>
      <c r="P13" s="7"/>
      <c r="Q13" s="8"/>
      <c r="R13" s="7"/>
      <c r="S13" s="7"/>
    </row>
    <row r="14" spans="1:19" x14ac:dyDescent="0.2">
      <c r="A14" s="1" t="s">
        <v>26</v>
      </c>
      <c r="B14" s="7"/>
      <c r="C14" s="7"/>
      <c r="D14" s="7"/>
      <c r="E14" s="7"/>
      <c r="F14" s="8"/>
      <c r="G14" s="7"/>
      <c r="H14" s="8"/>
      <c r="I14" s="7"/>
      <c r="J14" s="7"/>
      <c r="K14" s="7"/>
      <c r="L14" s="7"/>
      <c r="M14" s="8"/>
      <c r="N14" s="7"/>
      <c r="O14" s="9"/>
      <c r="P14" s="7"/>
      <c r="Q14" s="8"/>
      <c r="R14" s="7"/>
      <c r="S14" s="7"/>
    </row>
    <row r="15" spans="1:19" x14ac:dyDescent="0.2">
      <c r="A15" s="1" t="s">
        <v>27</v>
      </c>
      <c r="B15" s="7"/>
      <c r="C15" s="7"/>
      <c r="D15" s="7"/>
      <c r="E15" s="7"/>
      <c r="F15" s="8"/>
      <c r="G15" s="7"/>
      <c r="H15" s="8"/>
      <c r="I15" s="7"/>
      <c r="J15" s="7"/>
      <c r="K15" s="7"/>
      <c r="L15" s="7"/>
      <c r="M15" s="8"/>
      <c r="N15" s="7"/>
      <c r="O15" s="9"/>
      <c r="P15" s="7"/>
      <c r="Q15" s="8"/>
      <c r="R15" s="7"/>
      <c r="S15" s="7"/>
    </row>
    <row r="16" spans="1:19" x14ac:dyDescent="0.2">
      <c r="A16" s="1" t="s">
        <v>28</v>
      </c>
      <c r="B16" s="7"/>
      <c r="C16" s="7"/>
      <c r="D16" s="7"/>
      <c r="E16" s="7"/>
      <c r="F16" s="8"/>
      <c r="G16" s="7"/>
      <c r="H16" s="8"/>
      <c r="I16" s="7"/>
      <c r="J16" s="7"/>
      <c r="K16" s="7"/>
      <c r="L16" s="7"/>
      <c r="M16" s="8"/>
      <c r="N16" s="7"/>
      <c r="O16" s="9"/>
      <c r="P16" s="7"/>
      <c r="Q16" s="8"/>
      <c r="R16" s="7"/>
      <c r="S16" s="7"/>
    </row>
    <row r="17" spans="1:20" x14ac:dyDescent="0.2">
      <c r="A17" s="1" t="s">
        <v>29</v>
      </c>
      <c r="B17" s="7"/>
      <c r="C17" s="7"/>
      <c r="D17" s="7"/>
      <c r="E17" s="7"/>
      <c r="F17" s="8"/>
      <c r="G17" s="7"/>
      <c r="H17" s="8"/>
      <c r="I17" s="7"/>
      <c r="J17" s="7"/>
      <c r="K17" s="7"/>
      <c r="L17" s="7"/>
      <c r="M17" s="8"/>
      <c r="N17" s="7"/>
      <c r="O17" s="9"/>
      <c r="P17" s="7"/>
      <c r="Q17" s="8"/>
      <c r="R17" s="7"/>
      <c r="S17" s="7"/>
    </row>
    <row r="18" spans="1:20" x14ac:dyDescent="0.2">
      <c r="A18" s="1" t="s">
        <v>30</v>
      </c>
      <c r="B18" s="7"/>
      <c r="C18" s="7"/>
      <c r="D18" s="7"/>
      <c r="E18" s="7"/>
      <c r="F18" s="8"/>
      <c r="G18" s="7"/>
      <c r="H18" s="8"/>
      <c r="I18" s="7"/>
      <c r="J18" s="7"/>
      <c r="K18" s="7"/>
      <c r="L18" s="7"/>
      <c r="M18" s="8"/>
      <c r="N18" s="7"/>
      <c r="O18" s="9"/>
      <c r="P18" s="7"/>
      <c r="Q18" s="8"/>
      <c r="R18" s="7"/>
      <c r="S18" s="7"/>
    </row>
    <row r="19" spans="1:20" x14ac:dyDescent="0.2">
      <c r="A19" s="1" t="s">
        <v>31</v>
      </c>
      <c r="B19" s="7"/>
      <c r="C19" s="7"/>
      <c r="D19" s="7"/>
      <c r="E19" s="7"/>
      <c r="F19" s="8"/>
      <c r="G19" s="7"/>
      <c r="H19" s="8"/>
      <c r="I19" s="7"/>
      <c r="J19" s="7"/>
      <c r="K19" s="7"/>
      <c r="L19" s="7"/>
      <c r="M19" s="8"/>
      <c r="N19" s="7"/>
      <c r="O19" s="9"/>
      <c r="P19" s="7"/>
      <c r="Q19" s="8"/>
      <c r="R19" s="7"/>
      <c r="S19" s="7"/>
    </row>
    <row r="20" spans="1:20" x14ac:dyDescent="0.2">
      <c r="A20" s="30" t="s">
        <v>32</v>
      </c>
      <c r="B20" s="31">
        <v>2.9870000000000005</v>
      </c>
      <c r="C20" s="31">
        <v>14.294</v>
      </c>
      <c r="D20" s="31">
        <v>8.31</v>
      </c>
      <c r="E20" s="31">
        <v>23.66</v>
      </c>
      <c r="F20" s="32">
        <v>41938</v>
      </c>
      <c r="G20" s="31">
        <v>-0.57999999999999996</v>
      </c>
      <c r="H20" s="32">
        <v>41936</v>
      </c>
      <c r="I20" s="31">
        <v>75.915000000000006</v>
      </c>
      <c r="J20" s="31">
        <v>87.21</v>
      </c>
      <c r="K20" s="31">
        <v>1.353</v>
      </c>
      <c r="L20" s="31">
        <v>8.5500000000000007</v>
      </c>
      <c r="M20" s="32">
        <v>41941</v>
      </c>
      <c r="N20" s="31">
        <v>41.41</v>
      </c>
      <c r="O20" s="33">
        <v>6</v>
      </c>
      <c r="P20" s="31">
        <v>10.45</v>
      </c>
      <c r="Q20" s="32">
        <v>41940</v>
      </c>
      <c r="R20" s="31">
        <v>10.266000000000002</v>
      </c>
      <c r="S20" s="31">
        <v>13.289481282747182</v>
      </c>
      <c r="T20" s="10" t="s">
        <v>59</v>
      </c>
    </row>
    <row r="21" spans="1:20" x14ac:dyDescent="0.2">
      <c r="A21" s="1" t="s">
        <v>33</v>
      </c>
      <c r="B21" s="7">
        <v>3.5570000000000004</v>
      </c>
      <c r="C21" s="7">
        <v>10.777666666666667</v>
      </c>
      <c r="D21" s="7">
        <v>7.2906666666666675</v>
      </c>
      <c r="E21" s="7">
        <v>15</v>
      </c>
      <c r="F21" s="8">
        <v>41951</v>
      </c>
      <c r="G21" s="7">
        <v>-2.31</v>
      </c>
      <c r="H21" s="8">
        <v>41969</v>
      </c>
      <c r="I21" s="7">
        <v>80.055000000000007</v>
      </c>
      <c r="J21" s="7">
        <v>174.98</v>
      </c>
      <c r="K21" s="7">
        <v>1.658333333333333</v>
      </c>
      <c r="L21" s="7">
        <v>10.82</v>
      </c>
      <c r="M21" s="8">
        <v>41972</v>
      </c>
      <c r="N21" s="7">
        <v>71.959999999999994</v>
      </c>
      <c r="O21" s="9">
        <v>13</v>
      </c>
      <c r="P21" s="7">
        <v>41.41</v>
      </c>
      <c r="Q21" s="8">
        <v>41945</v>
      </c>
      <c r="R21" s="7">
        <v>7.9913333333333316</v>
      </c>
      <c r="S21" s="7">
        <v>26.434759366172791</v>
      </c>
    </row>
    <row r="22" spans="1:20" ht="13.5" thickBot="1" x14ac:dyDescent="0.25">
      <c r="A22" s="11" t="s">
        <v>34</v>
      </c>
      <c r="B22" s="12">
        <v>1.4845161290322584</v>
      </c>
      <c r="C22" s="12">
        <v>8.2206451612903244</v>
      </c>
      <c r="D22" s="12">
        <v>4.5464516129032244</v>
      </c>
      <c r="E22" s="12">
        <v>13.68</v>
      </c>
      <c r="F22" s="13">
        <v>41994</v>
      </c>
      <c r="G22" s="12">
        <v>-5.91</v>
      </c>
      <c r="H22" s="13">
        <v>41998</v>
      </c>
      <c r="I22" s="12">
        <v>85.150645161290313</v>
      </c>
      <c r="J22" s="12">
        <v>131.77000000000001</v>
      </c>
      <c r="K22" s="12">
        <v>1.6129032258064513</v>
      </c>
      <c r="L22" s="12">
        <v>10.11</v>
      </c>
      <c r="M22" s="13">
        <v>41978</v>
      </c>
      <c r="N22" s="12">
        <v>65.510000000000005</v>
      </c>
      <c r="O22" s="14">
        <v>21</v>
      </c>
      <c r="P22" s="12">
        <v>12.86</v>
      </c>
      <c r="Q22" s="13">
        <v>41982</v>
      </c>
      <c r="R22" s="12">
        <v>4.8738709677419365</v>
      </c>
      <c r="S22" s="12">
        <v>19.123616804923135</v>
      </c>
    </row>
    <row r="23" spans="1:20" ht="13.5" thickTop="1" x14ac:dyDescent="0.2">
      <c r="A23" s="1" t="s">
        <v>35</v>
      </c>
      <c r="B23" s="49">
        <v>2.676172043010753</v>
      </c>
      <c r="C23" s="49">
        <v>11.097437275985664</v>
      </c>
      <c r="D23" s="49">
        <v>6.715706093189965</v>
      </c>
      <c r="E23" s="49">
        <v>23.66</v>
      </c>
      <c r="F23" s="50">
        <v>39747</v>
      </c>
      <c r="G23" s="49">
        <v>-5.91</v>
      </c>
      <c r="H23" s="50">
        <v>39807</v>
      </c>
      <c r="I23" s="49">
        <v>80.373548387096761</v>
      </c>
      <c r="J23" s="49">
        <v>393.96</v>
      </c>
      <c r="K23" s="49">
        <v>1.5414121863799279</v>
      </c>
      <c r="L23" s="49">
        <v>10.82</v>
      </c>
      <c r="M23" s="50">
        <v>39781</v>
      </c>
      <c r="N23" s="49">
        <v>178.88</v>
      </c>
      <c r="O23" s="51">
        <v>40</v>
      </c>
      <c r="P23" s="49">
        <v>41.41</v>
      </c>
      <c r="Q23" s="50">
        <v>39754</v>
      </c>
      <c r="R23" s="49">
        <v>7.7104014336917572</v>
      </c>
      <c r="S23" s="49">
        <v>58.847857453843105</v>
      </c>
    </row>
    <row r="24" spans="1:20" x14ac:dyDescent="0.2"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20" x14ac:dyDescent="0.2"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20" x14ac:dyDescent="0.2">
      <c r="A26" s="16" t="s">
        <v>36</v>
      </c>
      <c r="B26" s="16"/>
      <c r="C26" s="16"/>
      <c r="D26" s="3"/>
      <c r="E26" s="3"/>
      <c r="F26" s="17"/>
      <c r="G26" s="17"/>
      <c r="H26" s="17"/>
      <c r="I26" s="17"/>
      <c r="J26" s="17"/>
      <c r="K26" s="15"/>
      <c r="L26" s="15"/>
      <c r="M26" s="15"/>
      <c r="N26" s="15"/>
      <c r="O26" s="15"/>
      <c r="P26" s="15"/>
      <c r="Q26" s="15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-0.57999999999999996</v>
      </c>
      <c r="G28" s="3" t="s">
        <v>18</v>
      </c>
      <c r="H28" s="18">
        <v>39745</v>
      </c>
      <c r="I28" s="19"/>
      <c r="J28" s="3"/>
    </row>
    <row r="29" spans="1:20" x14ac:dyDescent="0.2">
      <c r="A29" s="3"/>
      <c r="B29" s="3" t="s">
        <v>38</v>
      </c>
      <c r="C29" s="3"/>
      <c r="D29" s="3"/>
      <c r="F29" s="20"/>
      <c r="G29" s="3" t="s">
        <v>18</v>
      </c>
      <c r="H29" s="21" t="s">
        <v>39</v>
      </c>
      <c r="I29" s="19"/>
      <c r="J29" s="3"/>
    </row>
    <row r="30" spans="1:20" x14ac:dyDescent="0.2">
      <c r="A30" s="3"/>
      <c r="B30" s="3" t="s">
        <v>40</v>
      </c>
      <c r="C30" s="3"/>
      <c r="D30" s="3"/>
      <c r="F30" s="22"/>
      <c r="G30" s="3" t="s">
        <v>41</v>
      </c>
      <c r="H30" s="21" t="s">
        <v>39</v>
      </c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43</v>
      </c>
      <c r="D34" s="23">
        <v>0</v>
      </c>
      <c r="E34" t="s">
        <v>18</v>
      </c>
      <c r="F34" s="24">
        <v>9</v>
      </c>
      <c r="G34" s="3" t="s">
        <v>41</v>
      </c>
      <c r="H34" s="3"/>
      <c r="I34" s="3"/>
      <c r="J34" s="3"/>
    </row>
    <row r="35" spans="1:10" x14ac:dyDescent="0.2">
      <c r="A35" s="3"/>
      <c r="B35">
        <v>-2.5</v>
      </c>
      <c r="C35" t="s">
        <v>44</v>
      </c>
      <c r="D35" s="23">
        <v>-1</v>
      </c>
      <c r="E35" t="s">
        <v>18</v>
      </c>
      <c r="F35" s="24">
        <v>3</v>
      </c>
      <c r="G35" s="3" t="s">
        <v>41</v>
      </c>
      <c r="H35" s="3"/>
      <c r="I35" s="3"/>
      <c r="J35" s="3"/>
    </row>
    <row r="36" spans="1:10" x14ac:dyDescent="0.2">
      <c r="A36" s="3"/>
      <c r="B36" s="25">
        <v>-5</v>
      </c>
      <c r="C36" s="25" t="s">
        <v>44</v>
      </c>
      <c r="D36" s="26">
        <v>-2.5</v>
      </c>
      <c r="E36" s="27" t="s">
        <v>18</v>
      </c>
      <c r="F36" s="24">
        <v>3</v>
      </c>
      <c r="G36" s="3" t="s">
        <v>41</v>
      </c>
      <c r="H36" s="3"/>
      <c r="I36" s="3"/>
      <c r="J36" s="3"/>
    </row>
    <row r="37" spans="1:10" x14ac:dyDescent="0.2">
      <c r="A37" s="3"/>
      <c r="C37" s="25" t="s">
        <v>45</v>
      </c>
      <c r="D37" s="23">
        <v>-5</v>
      </c>
      <c r="E37" t="s">
        <v>18</v>
      </c>
      <c r="F37" s="24">
        <v>1</v>
      </c>
      <c r="G37" s="3" t="s">
        <v>41</v>
      </c>
      <c r="H37" s="3"/>
      <c r="I37" s="3"/>
      <c r="J37" s="3"/>
    </row>
    <row r="38" spans="1:10" x14ac:dyDescent="0.2">
      <c r="B38" s="1"/>
    </row>
    <row r="39" spans="1:10" x14ac:dyDescent="0.2">
      <c r="B39" s="1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J27" sqref="J27"/>
    </sheetView>
  </sheetViews>
  <sheetFormatPr baseColWidth="10" defaultRowHeight="12.75" x14ac:dyDescent="0.2"/>
  <cols>
    <col min="2" max="2" width="6.7109375" customWidth="1"/>
    <col min="3" max="3" width="6.5703125" bestFit="1" customWidth="1"/>
    <col min="4" max="4" width="4.5703125" bestFit="1" customWidth="1"/>
    <col min="5" max="5" width="5.140625" bestFit="1" customWidth="1"/>
    <col min="6" max="6" width="7.140625" bestFit="1" customWidth="1"/>
    <col min="7" max="7" width="4.5703125" bestFit="1" customWidth="1"/>
    <col min="8" max="8" width="7.14062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7.1406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140625" bestFit="1" customWidth="1"/>
    <col min="18" max="18" width="7.5703125" bestFit="1" customWidth="1"/>
    <col min="19" max="19" width="6.5703125" bestFit="1" customWidth="1"/>
  </cols>
  <sheetData>
    <row r="1" spans="1:19" x14ac:dyDescent="0.2">
      <c r="B1" s="1" t="s">
        <v>68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48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58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-0.21770967741935471</v>
      </c>
      <c r="C11" s="7">
        <v>9.0644193548387086</v>
      </c>
      <c r="D11" s="7">
        <v>4.0950759408602151</v>
      </c>
      <c r="E11" s="7">
        <v>14.67</v>
      </c>
      <c r="F11" s="8">
        <v>43111</v>
      </c>
      <c r="G11" s="7">
        <v>-6.4790000000000001</v>
      </c>
      <c r="H11" s="8">
        <v>43126</v>
      </c>
      <c r="I11" s="7">
        <v>73.821424731182802</v>
      </c>
      <c r="J11" s="7">
        <v>212.05400000000009</v>
      </c>
      <c r="K11" s="7">
        <v>1.6888017473118282</v>
      </c>
      <c r="L11" s="7">
        <v>10.78</v>
      </c>
      <c r="M11" s="8">
        <v>43127</v>
      </c>
      <c r="N11" s="7">
        <v>22.789999999999996</v>
      </c>
      <c r="O11" s="9">
        <v>11</v>
      </c>
      <c r="P11" s="7">
        <v>10.534999999999998</v>
      </c>
      <c r="Q11" s="8">
        <v>43110</v>
      </c>
      <c r="R11" s="7">
        <v>4.4221102150537623</v>
      </c>
      <c r="S11" s="7">
        <v>26.830744324409263</v>
      </c>
    </row>
    <row r="12" spans="1:19" x14ac:dyDescent="0.2">
      <c r="A12" s="1" t="s">
        <v>24</v>
      </c>
      <c r="B12" s="7">
        <v>2.4258214285714281</v>
      </c>
      <c r="C12" s="7">
        <v>13.512035714285714</v>
      </c>
      <c r="D12" s="7">
        <v>7.6505283371327257</v>
      </c>
      <c r="E12" s="7">
        <v>19.3</v>
      </c>
      <c r="F12" s="8">
        <v>42791</v>
      </c>
      <c r="G12" s="7">
        <v>-1.512</v>
      </c>
      <c r="H12" s="8">
        <v>42776</v>
      </c>
      <c r="I12" s="7">
        <v>74.428183573961491</v>
      </c>
      <c r="J12" s="7">
        <v>249.96900000000002</v>
      </c>
      <c r="K12" s="7">
        <v>1.8627102963525835</v>
      </c>
      <c r="L12" s="7">
        <v>22.44</v>
      </c>
      <c r="M12" s="8">
        <v>42770</v>
      </c>
      <c r="N12" s="7">
        <v>35.260000000000005</v>
      </c>
      <c r="O12" s="9">
        <v>12</v>
      </c>
      <c r="P12" s="7">
        <v>7.5250000000000004</v>
      </c>
      <c r="Q12" s="8">
        <v>42773</v>
      </c>
      <c r="R12" s="7">
        <v>7.5717751234802426</v>
      </c>
      <c r="S12" s="7">
        <v>40.375465602958457</v>
      </c>
    </row>
    <row r="13" spans="1:19" x14ac:dyDescent="0.2">
      <c r="A13" s="1" t="s">
        <v>25</v>
      </c>
      <c r="B13" s="7">
        <v>4.0018387096774193</v>
      </c>
      <c r="C13" s="7">
        <v>17.780032258064516</v>
      </c>
      <c r="D13" s="7">
        <v>10.43655981182796</v>
      </c>
      <c r="E13" s="7">
        <v>27.65</v>
      </c>
      <c r="F13" s="8">
        <v>42804</v>
      </c>
      <c r="G13" s="7">
        <v>-1.133</v>
      </c>
      <c r="H13" s="8">
        <v>42817</v>
      </c>
      <c r="I13" s="7">
        <v>66.384018817204321</v>
      </c>
      <c r="J13" s="7">
        <v>470.27200000000005</v>
      </c>
      <c r="K13" s="7">
        <v>1.607472446236559</v>
      </c>
      <c r="L13" s="7">
        <v>14.41</v>
      </c>
      <c r="M13" s="8">
        <v>42797</v>
      </c>
      <c r="N13" s="7">
        <v>36.765000000000001</v>
      </c>
      <c r="O13" s="9">
        <v>11</v>
      </c>
      <c r="P13" s="7">
        <v>18.489999999999998</v>
      </c>
      <c r="Q13" s="8">
        <v>42819</v>
      </c>
      <c r="R13" s="7">
        <v>10.62845362903226</v>
      </c>
      <c r="S13" s="7">
        <v>77.626482472711061</v>
      </c>
    </row>
    <row r="14" spans="1:19" x14ac:dyDescent="0.2">
      <c r="A14" s="1" t="s">
        <v>26</v>
      </c>
      <c r="B14" s="7">
        <v>3.9610666666666661</v>
      </c>
      <c r="C14" s="7">
        <v>20.075666666666674</v>
      </c>
      <c r="D14" s="7">
        <v>11.90946736111111</v>
      </c>
      <c r="E14" s="7">
        <v>27.18</v>
      </c>
      <c r="F14" s="8">
        <v>42838</v>
      </c>
      <c r="G14" s="7">
        <v>-0.72599999999999998</v>
      </c>
      <c r="H14" s="8">
        <v>42853</v>
      </c>
      <c r="I14" s="7">
        <v>57.360159722222228</v>
      </c>
      <c r="J14" s="7">
        <v>654.76799999999992</v>
      </c>
      <c r="K14" s="7">
        <v>1.5960208333333337</v>
      </c>
      <c r="L14" s="7">
        <v>15.29</v>
      </c>
      <c r="M14" s="8">
        <v>42855</v>
      </c>
      <c r="N14" s="7">
        <v>6.8800000000000008</v>
      </c>
      <c r="O14" s="9">
        <v>3</v>
      </c>
      <c r="P14" s="7">
        <v>3.2250000000000001</v>
      </c>
      <c r="Q14" s="8">
        <v>42855</v>
      </c>
      <c r="R14" s="7">
        <v>14.063243055555553</v>
      </c>
      <c r="S14" s="7">
        <v>108.91946109390383</v>
      </c>
    </row>
    <row r="15" spans="1:19" x14ac:dyDescent="0.2">
      <c r="A15" s="1" t="s">
        <v>27</v>
      </c>
      <c r="B15" s="7">
        <v>9.2551612903225813</v>
      </c>
      <c r="C15" s="7">
        <v>24.527096774193549</v>
      </c>
      <c r="D15" s="7">
        <v>16.753262096774186</v>
      </c>
      <c r="E15" s="7">
        <v>32.409999999999997</v>
      </c>
      <c r="F15" s="8">
        <v>42880</v>
      </c>
      <c r="G15" s="7">
        <v>-0.92900000000000005</v>
      </c>
      <c r="H15" s="8">
        <v>42856</v>
      </c>
      <c r="I15" s="7">
        <v>63.911438172043006</v>
      </c>
      <c r="J15" s="7">
        <v>681.07600000000002</v>
      </c>
      <c r="K15" s="7">
        <v>1.3856955645161289</v>
      </c>
      <c r="L15" s="7">
        <v>12.64</v>
      </c>
      <c r="M15" s="8">
        <v>42883</v>
      </c>
      <c r="N15" s="7">
        <v>66.654999999999987</v>
      </c>
      <c r="O15" s="9">
        <v>10</v>
      </c>
      <c r="P15" s="7">
        <v>17.419999999999998</v>
      </c>
      <c r="Q15" s="8">
        <v>42885</v>
      </c>
      <c r="R15" s="7">
        <v>19.365725806451614</v>
      </c>
      <c r="S15" s="7">
        <v>131.35529139485328</v>
      </c>
    </row>
    <row r="16" spans="1:19" x14ac:dyDescent="0.2">
      <c r="A16" s="1" t="s">
        <v>28</v>
      </c>
      <c r="B16" s="7">
        <v>14.404333333333334</v>
      </c>
      <c r="C16" s="7">
        <v>28.657666666666671</v>
      </c>
      <c r="D16" s="7">
        <v>20.871395833333334</v>
      </c>
      <c r="E16" s="7">
        <v>36.119999999999997</v>
      </c>
      <c r="F16" s="8">
        <v>42904</v>
      </c>
      <c r="G16" s="7">
        <v>8.31</v>
      </c>
      <c r="H16" s="8">
        <v>42916</v>
      </c>
      <c r="I16" s="7">
        <v>65.556027777777771</v>
      </c>
      <c r="J16" s="7">
        <v>704.59199999999976</v>
      </c>
      <c r="K16" s="7">
        <v>1.3788972222222224</v>
      </c>
      <c r="L16" s="7">
        <v>13.52</v>
      </c>
      <c r="M16" s="8">
        <v>42905</v>
      </c>
      <c r="N16" s="7">
        <v>48.160000000000004</v>
      </c>
      <c r="O16" s="9">
        <v>12</v>
      </c>
      <c r="P16" s="7">
        <v>10.75</v>
      </c>
      <c r="Q16" s="8">
        <v>42890</v>
      </c>
      <c r="R16" s="7">
        <v>23.814229166666667</v>
      </c>
      <c r="S16" s="7">
        <v>149.44838066583563</v>
      </c>
    </row>
    <row r="17" spans="1:19" x14ac:dyDescent="0.2">
      <c r="A17" s="1" t="s">
        <v>29</v>
      </c>
      <c r="B17" s="7">
        <v>14.184838709677422</v>
      </c>
      <c r="C17" s="7">
        <v>29.797419354838702</v>
      </c>
      <c r="D17" s="7">
        <v>21.529475806451611</v>
      </c>
      <c r="E17" s="7">
        <v>36.54</v>
      </c>
      <c r="F17" s="8">
        <v>42934</v>
      </c>
      <c r="G17" s="7">
        <v>9.99</v>
      </c>
      <c r="H17" s="8">
        <v>42918</v>
      </c>
      <c r="I17" s="7">
        <v>60.538971774193563</v>
      </c>
      <c r="J17" s="7">
        <v>759.48899999999992</v>
      </c>
      <c r="K17" s="7">
        <v>1.4894422043010755</v>
      </c>
      <c r="L17" s="7">
        <v>12.84</v>
      </c>
      <c r="M17" s="8">
        <v>42934</v>
      </c>
      <c r="N17" s="7">
        <v>13.114999999999998</v>
      </c>
      <c r="O17" s="9">
        <v>3</v>
      </c>
      <c r="P17" s="7">
        <v>5.8049999999999997</v>
      </c>
      <c r="Q17" s="8">
        <v>42925</v>
      </c>
      <c r="R17" s="7">
        <v>26.063521505376347</v>
      </c>
      <c r="S17" s="7">
        <v>162.82755745534737</v>
      </c>
    </row>
    <row r="18" spans="1:19" x14ac:dyDescent="0.2">
      <c r="A18" s="1" t="s">
        <v>30</v>
      </c>
      <c r="B18" s="7">
        <v>13.325483870967739</v>
      </c>
      <c r="C18" s="7">
        <v>28.749677419354835</v>
      </c>
      <c r="D18" s="7">
        <v>20.720661045943302</v>
      </c>
      <c r="E18" s="7">
        <v>36.51</v>
      </c>
      <c r="F18" s="8">
        <v>42950</v>
      </c>
      <c r="G18" s="7">
        <v>8.0399999999999991</v>
      </c>
      <c r="H18" s="8">
        <v>42959</v>
      </c>
      <c r="I18" s="7">
        <v>62.938935117302051</v>
      </c>
      <c r="J18" s="7">
        <v>642.10000000000014</v>
      </c>
      <c r="K18" s="7">
        <v>1.2627554374389052</v>
      </c>
      <c r="L18" s="7">
        <v>10.49</v>
      </c>
      <c r="M18" s="8">
        <v>42961</v>
      </c>
      <c r="N18" s="7">
        <v>44.075000000000003</v>
      </c>
      <c r="O18" s="9">
        <v>8</v>
      </c>
      <c r="P18" s="7">
        <v>15.91</v>
      </c>
      <c r="Q18" s="8">
        <v>42977</v>
      </c>
      <c r="R18" s="7">
        <v>25.904676197458453</v>
      </c>
      <c r="S18" s="7">
        <v>132.22226557642111</v>
      </c>
    </row>
    <row r="19" spans="1:19" x14ac:dyDescent="0.2">
      <c r="A19" s="1" t="s">
        <v>31</v>
      </c>
      <c r="B19" s="7">
        <v>9.6512666666666664</v>
      </c>
      <c r="C19" s="7">
        <v>23.566333333333333</v>
      </c>
      <c r="D19" s="7">
        <v>16.241850694444448</v>
      </c>
      <c r="E19" s="7">
        <v>30.07</v>
      </c>
      <c r="F19" s="8">
        <v>42983</v>
      </c>
      <c r="G19" s="7">
        <v>4.6029999999999998</v>
      </c>
      <c r="H19" s="8">
        <v>42998</v>
      </c>
      <c r="I19" s="7">
        <v>67.552076388888892</v>
      </c>
      <c r="J19" s="7">
        <v>502.35199999999992</v>
      </c>
      <c r="K19" s="7">
        <v>1.1923305555555557</v>
      </c>
      <c r="L19" s="7">
        <v>10.29</v>
      </c>
      <c r="M19" s="8">
        <v>43000</v>
      </c>
      <c r="N19" s="7">
        <v>9.4599999999999991</v>
      </c>
      <c r="O19" s="9">
        <v>6</v>
      </c>
      <c r="P19" s="7">
        <v>4.7299999999999995</v>
      </c>
      <c r="Q19" s="8">
        <v>42987</v>
      </c>
      <c r="R19" s="7">
        <v>19.587701388888892</v>
      </c>
      <c r="S19" s="7">
        <v>87.666227730750748</v>
      </c>
    </row>
    <row r="20" spans="1:19" x14ac:dyDescent="0.2">
      <c r="A20" s="1" t="s">
        <v>32</v>
      </c>
      <c r="B20" s="7">
        <v>7.8050645161290317</v>
      </c>
      <c r="C20" s="7">
        <v>22.316451612903233</v>
      </c>
      <c r="D20" s="7">
        <v>14.699111559139785</v>
      </c>
      <c r="E20" s="7">
        <v>27.44</v>
      </c>
      <c r="F20" s="8">
        <v>43034</v>
      </c>
      <c r="G20" s="7">
        <v>3.1789999999999998</v>
      </c>
      <c r="H20" s="8">
        <v>43031</v>
      </c>
      <c r="I20" s="7">
        <v>66.389368279569879</v>
      </c>
      <c r="J20" s="7">
        <v>389.48599999999999</v>
      </c>
      <c r="K20" s="7">
        <v>1.2705530913978493</v>
      </c>
      <c r="L20" s="7">
        <v>10.39</v>
      </c>
      <c r="M20" s="8">
        <v>43025</v>
      </c>
      <c r="N20" s="7">
        <v>20.854999999999997</v>
      </c>
      <c r="O20" s="9">
        <v>4</v>
      </c>
      <c r="P20" s="7">
        <v>16.124999999999996</v>
      </c>
      <c r="Q20" s="8">
        <v>43026</v>
      </c>
      <c r="R20" s="7">
        <v>16.805793010752691</v>
      </c>
      <c r="S20" s="7">
        <v>64.88808542473744</v>
      </c>
    </row>
    <row r="21" spans="1:19" x14ac:dyDescent="0.2">
      <c r="A21" s="1" t="s">
        <v>33</v>
      </c>
      <c r="B21" s="7">
        <v>2.9121333333333341</v>
      </c>
      <c r="C21" s="7">
        <v>13.799166666666668</v>
      </c>
      <c r="D21" s="7">
        <v>8.0290111111111102</v>
      </c>
      <c r="E21" s="7">
        <v>20.51</v>
      </c>
      <c r="F21" s="8">
        <v>43055</v>
      </c>
      <c r="G21" s="7">
        <v>-2.6930000000000001</v>
      </c>
      <c r="H21" s="8">
        <v>43061</v>
      </c>
      <c r="I21" s="7">
        <v>70.783895833333347</v>
      </c>
      <c r="J21" s="7">
        <v>224.06100000000001</v>
      </c>
      <c r="K21" s="7">
        <v>1.3908902777777774</v>
      </c>
      <c r="L21" s="7">
        <v>9.31</v>
      </c>
      <c r="M21" s="8">
        <v>43052</v>
      </c>
      <c r="N21" s="7">
        <v>18.704999999999998</v>
      </c>
      <c r="O21" s="9">
        <v>9</v>
      </c>
      <c r="P21" s="7">
        <v>9.2449999999999992</v>
      </c>
      <c r="Q21" s="8">
        <v>43064</v>
      </c>
      <c r="R21" s="7">
        <v>9.5433999999999983</v>
      </c>
      <c r="S21" s="7">
        <v>31.465187879807747</v>
      </c>
    </row>
    <row r="22" spans="1:19" ht="13.5" thickBot="1" x14ac:dyDescent="0.25">
      <c r="A22" s="11" t="s">
        <v>34</v>
      </c>
      <c r="B22" s="12">
        <v>1.3938064516129032</v>
      </c>
      <c r="C22" s="12">
        <v>10.010225806451611</v>
      </c>
      <c r="D22" s="12">
        <v>5.3693091397849475</v>
      </c>
      <c r="E22" s="12">
        <v>17.82</v>
      </c>
      <c r="F22" s="13">
        <v>43464</v>
      </c>
      <c r="G22" s="12">
        <v>-3.698</v>
      </c>
      <c r="H22" s="13">
        <v>43440</v>
      </c>
      <c r="I22" s="12">
        <v>79.537211021505357</v>
      </c>
      <c r="J22" s="12">
        <v>170.79599999999999</v>
      </c>
      <c r="K22" s="12">
        <v>1.5541391129032263</v>
      </c>
      <c r="L22" s="12">
        <v>19.399999999999999</v>
      </c>
      <c r="M22" s="13">
        <v>43444</v>
      </c>
      <c r="N22" s="12">
        <v>58.05</v>
      </c>
      <c r="O22" s="14">
        <v>16</v>
      </c>
      <c r="P22" s="12">
        <v>11.824999999999996</v>
      </c>
      <c r="Q22" s="13">
        <v>43448</v>
      </c>
      <c r="R22" s="12">
        <v>5.987304435483872</v>
      </c>
      <c r="S22" s="12">
        <v>22.55884899985443</v>
      </c>
    </row>
    <row r="23" spans="1:19" ht="13.5" thickTop="1" x14ac:dyDescent="0.2">
      <c r="A23" s="1" t="s">
        <v>35</v>
      </c>
      <c r="B23" s="7">
        <v>6.9252587749615975</v>
      </c>
      <c r="C23" s="7">
        <v>20.154682635688687</v>
      </c>
      <c r="D23" s="7">
        <v>13.192142394826229</v>
      </c>
      <c r="E23" s="7">
        <v>36.54</v>
      </c>
      <c r="F23" s="8">
        <v>42934</v>
      </c>
      <c r="G23" s="7">
        <v>-6.4790000000000001</v>
      </c>
      <c r="H23" s="8">
        <v>42761</v>
      </c>
      <c r="I23" s="7">
        <v>67.433475934098723</v>
      </c>
      <c r="J23" s="7">
        <v>5661.0149999999994</v>
      </c>
      <c r="K23" s="7">
        <v>1.4733090657789203</v>
      </c>
      <c r="L23" s="7">
        <v>22.44</v>
      </c>
      <c r="M23" s="8">
        <v>42770</v>
      </c>
      <c r="N23" s="7">
        <v>380.77</v>
      </c>
      <c r="O23" s="9">
        <v>105</v>
      </c>
      <c r="P23" s="7">
        <v>18.489999999999998</v>
      </c>
      <c r="Q23" s="8">
        <v>42819</v>
      </c>
      <c r="R23" s="7">
        <v>15.313161127850028</v>
      </c>
      <c r="S23" s="7">
        <v>1036.1839986215905</v>
      </c>
    </row>
    <row r="26" spans="1:19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37</v>
      </c>
      <c r="C28" s="3"/>
      <c r="D28" s="3"/>
      <c r="F28" s="3">
        <v>-1.133</v>
      </c>
      <c r="G28" s="3" t="s">
        <v>18</v>
      </c>
      <c r="H28" s="18">
        <v>43054</v>
      </c>
      <c r="I28" s="19"/>
      <c r="J28" s="3"/>
    </row>
    <row r="29" spans="1:19" x14ac:dyDescent="0.2">
      <c r="A29" s="3"/>
      <c r="B29" s="3" t="s">
        <v>38</v>
      </c>
      <c r="C29" s="3"/>
      <c r="D29" s="3"/>
      <c r="F29" s="3">
        <v>-0.92900000000000005</v>
      </c>
      <c r="G29" s="3" t="s">
        <v>18</v>
      </c>
      <c r="H29" s="18">
        <v>42856</v>
      </c>
      <c r="I29" s="19"/>
      <c r="J29" s="3"/>
    </row>
    <row r="30" spans="1:19" x14ac:dyDescent="0.2">
      <c r="A30" s="3"/>
      <c r="B30" s="3" t="s">
        <v>40</v>
      </c>
      <c r="C30" s="3"/>
      <c r="D30" s="3"/>
      <c r="F30" s="28">
        <v>197</v>
      </c>
      <c r="G30" s="3" t="s">
        <v>41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43</v>
      </c>
      <c r="D34" s="23">
        <v>0</v>
      </c>
      <c r="E34" t="s">
        <v>18</v>
      </c>
      <c r="F34" s="29">
        <v>17</v>
      </c>
      <c r="G34" s="3" t="s">
        <v>41</v>
      </c>
      <c r="H34" s="3"/>
      <c r="I34" s="3"/>
      <c r="J34" s="3"/>
    </row>
    <row r="35" spans="1:10" x14ac:dyDescent="0.2">
      <c r="A35" s="3"/>
      <c r="B35">
        <v>-2.5</v>
      </c>
      <c r="C35" t="s">
        <v>44</v>
      </c>
      <c r="D35" s="23">
        <v>-1</v>
      </c>
      <c r="E35" t="s">
        <v>18</v>
      </c>
      <c r="F35" s="29">
        <v>10</v>
      </c>
      <c r="G35" s="3" t="s">
        <v>41</v>
      </c>
      <c r="H35" s="3"/>
      <c r="I35" s="3"/>
      <c r="J35" s="3"/>
    </row>
    <row r="36" spans="1:10" x14ac:dyDescent="0.2">
      <c r="A36" s="3"/>
      <c r="B36" s="25">
        <v>-5</v>
      </c>
      <c r="C36" s="25" t="s">
        <v>44</v>
      </c>
      <c r="D36" s="26">
        <v>-2.5</v>
      </c>
      <c r="E36" s="27" t="s">
        <v>18</v>
      </c>
      <c r="F36" s="29">
        <v>10</v>
      </c>
      <c r="G36" s="3" t="s">
        <v>41</v>
      </c>
      <c r="H36" s="3"/>
      <c r="I36" s="3"/>
      <c r="J36" s="3"/>
    </row>
    <row r="37" spans="1:10" x14ac:dyDescent="0.2">
      <c r="A37" s="3"/>
      <c r="C37" s="25" t="s">
        <v>45</v>
      </c>
      <c r="D37" s="23">
        <v>-5</v>
      </c>
      <c r="E37" t="s">
        <v>18</v>
      </c>
      <c r="F37" s="29">
        <v>2</v>
      </c>
      <c r="G37" s="3" t="s">
        <v>41</v>
      </c>
      <c r="H37" s="3"/>
      <c r="I37" s="3"/>
      <c r="J37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T19" sqref="T1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69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48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58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1.6566451612903226</v>
      </c>
      <c r="C11" s="7">
        <v>10.908258064516129</v>
      </c>
      <c r="D11" s="7">
        <v>6.165598118279572</v>
      </c>
      <c r="E11" s="7">
        <v>18.100000000000001</v>
      </c>
      <c r="F11" s="8">
        <v>43833</v>
      </c>
      <c r="G11" s="7">
        <v>-3.8340000000000001</v>
      </c>
      <c r="H11" s="8">
        <v>43839</v>
      </c>
      <c r="I11" s="7">
        <v>78.374112903225821</v>
      </c>
      <c r="J11" s="7">
        <v>208.42200000000003</v>
      </c>
      <c r="K11" s="7">
        <v>1.439896908271908</v>
      </c>
      <c r="L11" s="7">
        <v>13.23</v>
      </c>
      <c r="M11" s="8">
        <v>43831</v>
      </c>
      <c r="N11" s="7">
        <v>104.49</v>
      </c>
      <c r="O11" s="9">
        <v>15</v>
      </c>
      <c r="P11" s="7">
        <v>30.099999999999987</v>
      </c>
      <c r="Q11" s="8">
        <v>43836</v>
      </c>
      <c r="R11" s="7">
        <v>6.1809690860215039</v>
      </c>
      <c r="S11" s="7">
        <v>25.833201461972973</v>
      </c>
    </row>
    <row r="12" spans="1:19" x14ac:dyDescent="0.2">
      <c r="A12" s="1" t="s">
        <v>24</v>
      </c>
      <c r="B12" s="7">
        <v>0.82396428571428548</v>
      </c>
      <c r="C12" s="7">
        <v>8.4114642857142865</v>
      </c>
      <c r="D12" s="7">
        <v>4.4512901785714289</v>
      </c>
      <c r="E12" s="7">
        <v>16.600000000000001</v>
      </c>
      <c r="F12" s="8">
        <v>43512</v>
      </c>
      <c r="G12" s="7">
        <v>-6.74</v>
      </c>
      <c r="H12" s="8">
        <v>43523</v>
      </c>
      <c r="I12" s="7">
        <v>75.057589285714272</v>
      </c>
      <c r="J12" s="7">
        <v>221.18299999999996</v>
      </c>
      <c r="K12" s="7">
        <v>1.7100334821428571</v>
      </c>
      <c r="L12" s="7">
        <v>9.31</v>
      </c>
      <c r="M12" s="8">
        <v>43517</v>
      </c>
      <c r="N12" s="7">
        <v>50.524999999999999</v>
      </c>
      <c r="O12" s="9">
        <v>18</v>
      </c>
      <c r="P12" s="7">
        <v>14.405000000000001</v>
      </c>
      <c r="Q12" s="8">
        <v>43524</v>
      </c>
      <c r="R12" s="7">
        <v>5.8610483630952386</v>
      </c>
      <c r="S12" s="7">
        <v>31.696853368699088</v>
      </c>
    </row>
    <row r="13" spans="1:19" x14ac:dyDescent="0.2">
      <c r="A13" s="1" t="s">
        <v>25</v>
      </c>
      <c r="B13" s="7">
        <v>2.8840322580645159</v>
      </c>
      <c r="C13" s="7">
        <v>13.504129032258064</v>
      </c>
      <c r="D13" s="7">
        <v>7.7765255376344076</v>
      </c>
      <c r="E13" s="7">
        <v>21.86</v>
      </c>
      <c r="F13" s="8">
        <v>43552</v>
      </c>
      <c r="G13" s="7">
        <v>-1.133</v>
      </c>
      <c r="H13" s="8">
        <v>43531</v>
      </c>
      <c r="I13" s="7">
        <v>68.80952956989249</v>
      </c>
      <c r="J13" s="7">
        <v>411.60099999999994</v>
      </c>
      <c r="K13" s="7">
        <v>1.9604032258064514</v>
      </c>
      <c r="L13" s="7">
        <v>13.92</v>
      </c>
      <c r="M13" s="8">
        <v>43555</v>
      </c>
      <c r="N13" s="7">
        <v>47.945000000000014</v>
      </c>
      <c r="O13" s="9">
        <v>22</v>
      </c>
      <c r="P13" s="7">
        <v>8.6</v>
      </c>
      <c r="Q13" s="8">
        <v>43543</v>
      </c>
      <c r="R13" s="7">
        <v>8.4317165322580649</v>
      </c>
      <c r="S13" s="7">
        <v>66.02041992516159</v>
      </c>
    </row>
    <row r="14" spans="1:19" x14ac:dyDescent="0.2">
      <c r="A14" s="1" t="s">
        <v>26</v>
      </c>
      <c r="B14" s="7">
        <v>5.4346000000000005</v>
      </c>
      <c r="C14" s="7">
        <v>17.908666666666662</v>
      </c>
      <c r="D14" s="7">
        <v>11.457371527777779</v>
      </c>
      <c r="E14" s="7">
        <v>24.15</v>
      </c>
      <c r="F14" s="8">
        <v>43579</v>
      </c>
      <c r="G14" s="7">
        <v>0.34599999999999997</v>
      </c>
      <c r="H14" s="8">
        <v>43585</v>
      </c>
      <c r="I14" s="7">
        <v>73.215159722222182</v>
      </c>
      <c r="J14" s="7">
        <v>516.71699999999998</v>
      </c>
      <c r="K14" s="7">
        <v>1.6370958333333334</v>
      </c>
      <c r="L14" s="7">
        <v>15.09</v>
      </c>
      <c r="M14" s="8">
        <v>43561</v>
      </c>
      <c r="N14" s="7">
        <v>75.250000000000014</v>
      </c>
      <c r="O14" s="9">
        <v>16</v>
      </c>
      <c r="P14" s="7">
        <v>15.049999999999997</v>
      </c>
      <c r="Q14" s="8">
        <v>43566</v>
      </c>
      <c r="R14" s="7">
        <v>12.679488194444444</v>
      </c>
      <c r="S14" s="7">
        <v>86.808910634786713</v>
      </c>
    </row>
    <row r="15" spans="1:19" x14ac:dyDescent="0.2">
      <c r="A15" s="1" t="s">
        <v>27</v>
      </c>
      <c r="B15" s="7">
        <v>8.0722580645161273</v>
      </c>
      <c r="C15" s="7">
        <v>20.110322580645168</v>
      </c>
      <c r="D15" s="7">
        <v>13.975553091397851</v>
      </c>
      <c r="E15" s="7">
        <v>25.7</v>
      </c>
      <c r="F15" s="8">
        <v>43612</v>
      </c>
      <c r="G15" s="7">
        <v>1.1599999999999999</v>
      </c>
      <c r="H15" s="8">
        <v>43598</v>
      </c>
      <c r="I15" s="7">
        <v>71.279307795698926</v>
      </c>
      <c r="J15" s="7">
        <v>591.18800000000022</v>
      </c>
      <c r="K15" s="7">
        <v>1.3217600806451615</v>
      </c>
      <c r="L15" s="7">
        <v>9.6</v>
      </c>
      <c r="M15" s="8">
        <v>43598</v>
      </c>
      <c r="N15" s="7">
        <v>63.64</v>
      </c>
      <c r="O15" s="9">
        <v>16</v>
      </c>
      <c r="P15" s="7">
        <v>16.125</v>
      </c>
      <c r="Q15" s="8">
        <v>43605</v>
      </c>
      <c r="R15" s="7">
        <v>16.224307795698923</v>
      </c>
      <c r="S15" s="7">
        <v>103.53010775881431</v>
      </c>
    </row>
    <row r="16" spans="1:19" x14ac:dyDescent="0.2">
      <c r="A16" s="1" t="s">
        <v>28</v>
      </c>
      <c r="B16" s="7">
        <v>12.321400000000001</v>
      </c>
      <c r="C16" s="7">
        <v>25.481000000000002</v>
      </c>
      <c r="D16" s="7">
        <v>18.512321527777779</v>
      </c>
      <c r="E16" s="7">
        <v>34.44</v>
      </c>
      <c r="F16" s="8">
        <v>43641</v>
      </c>
      <c r="G16" s="7">
        <v>7.4420000000000002</v>
      </c>
      <c r="H16" s="8">
        <v>43630</v>
      </c>
      <c r="I16" s="7">
        <v>69.09782638888889</v>
      </c>
      <c r="J16" s="7">
        <v>641.0859999999999</v>
      </c>
      <c r="K16" s="7">
        <v>1.3025805555555556</v>
      </c>
      <c r="L16" s="7">
        <v>10.19</v>
      </c>
      <c r="M16" s="8">
        <v>43645</v>
      </c>
      <c r="N16" s="7">
        <v>53.32500000000001</v>
      </c>
      <c r="O16" s="9">
        <v>11</v>
      </c>
      <c r="P16" s="7">
        <v>21.074999999999996</v>
      </c>
      <c r="Q16" s="8">
        <v>43617</v>
      </c>
      <c r="R16" s="7">
        <v>20.728104166666665</v>
      </c>
      <c r="S16" s="7">
        <v>126.46285234711711</v>
      </c>
    </row>
    <row r="17" spans="1:19" x14ac:dyDescent="0.2">
      <c r="A17" s="1" t="s">
        <v>29</v>
      </c>
      <c r="B17" s="7">
        <v>15.49935483870968</v>
      </c>
      <c r="C17" s="7">
        <v>28.99225806451614</v>
      </c>
      <c r="D17" s="7">
        <v>21.660685483870974</v>
      </c>
      <c r="E17" s="7">
        <v>34.369999999999997</v>
      </c>
      <c r="F17" s="8">
        <v>43672</v>
      </c>
      <c r="G17" s="7">
        <v>12.16</v>
      </c>
      <c r="H17" s="8">
        <v>43663</v>
      </c>
      <c r="I17" s="7">
        <v>67.738823924731193</v>
      </c>
      <c r="J17" s="7">
        <v>776.21299999999985</v>
      </c>
      <c r="K17" s="7">
        <v>1.2327856182795696</v>
      </c>
      <c r="L17" s="7">
        <v>14.99</v>
      </c>
      <c r="M17" s="8">
        <v>43659</v>
      </c>
      <c r="N17" s="7">
        <v>55.47</v>
      </c>
      <c r="O17" s="9">
        <v>9</v>
      </c>
      <c r="P17" s="7">
        <v>28.81</v>
      </c>
      <c r="Q17" s="8">
        <v>43659</v>
      </c>
      <c r="R17" s="7">
        <v>24.511357526881714</v>
      </c>
      <c r="S17" s="7">
        <v>155.00442966206023</v>
      </c>
    </row>
    <row r="18" spans="1:19" x14ac:dyDescent="0.2">
      <c r="A18" s="1" t="s">
        <v>30</v>
      </c>
      <c r="B18" s="7">
        <v>14.742580645161292</v>
      </c>
      <c r="C18" s="7">
        <v>29.953548387096774</v>
      </c>
      <c r="D18" s="7">
        <v>21.691095430107517</v>
      </c>
      <c r="E18" s="7">
        <v>36.99</v>
      </c>
      <c r="F18" s="8">
        <v>43683</v>
      </c>
      <c r="G18" s="7">
        <v>9.66</v>
      </c>
      <c r="H18" s="8">
        <v>43703</v>
      </c>
      <c r="I18" s="7">
        <v>62.514005376344087</v>
      </c>
      <c r="J18" s="7">
        <v>704.59999999999991</v>
      </c>
      <c r="K18" s="7">
        <v>1.257284946236559</v>
      </c>
      <c r="L18" s="7">
        <v>9.9</v>
      </c>
      <c r="M18" s="8">
        <v>43699</v>
      </c>
      <c r="N18" s="7">
        <v>0.43</v>
      </c>
      <c r="O18" s="9">
        <v>1</v>
      </c>
      <c r="P18" s="7">
        <v>0.43</v>
      </c>
      <c r="Q18" s="8">
        <v>43694</v>
      </c>
      <c r="R18" s="7">
        <v>27.091411290322586</v>
      </c>
      <c r="S18" s="7">
        <v>144.44474269064136</v>
      </c>
    </row>
    <row r="19" spans="1:19" x14ac:dyDescent="0.2">
      <c r="A19" s="1" t="s">
        <v>31</v>
      </c>
      <c r="B19" s="7">
        <v>12.687899999999997</v>
      </c>
      <c r="C19" s="7">
        <v>27.565333333333342</v>
      </c>
      <c r="D19" s="7">
        <v>19.323438888888891</v>
      </c>
      <c r="E19" s="7">
        <v>33.090000000000003</v>
      </c>
      <c r="F19" s="8">
        <v>43710</v>
      </c>
      <c r="G19" s="7">
        <v>6.1539999999999999</v>
      </c>
      <c r="H19" s="8">
        <v>43733</v>
      </c>
      <c r="I19" s="7">
        <v>69.327201388888881</v>
      </c>
      <c r="J19" s="7">
        <v>547.94799999999998</v>
      </c>
      <c r="K19" s="7">
        <v>1.0986611111111109</v>
      </c>
      <c r="L19" s="7">
        <v>15.39</v>
      </c>
      <c r="M19" s="8">
        <v>43725</v>
      </c>
      <c r="N19" s="7">
        <v>62.17</v>
      </c>
      <c r="O19" s="9">
        <v>5</v>
      </c>
      <c r="P19" s="7">
        <v>21.284999999999997</v>
      </c>
      <c r="Q19" s="8">
        <v>43713</v>
      </c>
      <c r="R19" s="7">
        <v>22.209305555555559</v>
      </c>
      <c r="S19" s="7">
        <v>100.20748078249406</v>
      </c>
    </row>
    <row r="20" spans="1:19" x14ac:dyDescent="0.2">
      <c r="A20" s="1" t="s">
        <v>32</v>
      </c>
      <c r="B20" s="7">
        <v>6.9739032258064517</v>
      </c>
      <c r="C20" s="7">
        <v>19.56129032258065</v>
      </c>
      <c r="D20" s="7">
        <v>12.723233198924733</v>
      </c>
      <c r="E20" s="7">
        <v>26.16</v>
      </c>
      <c r="F20" s="8">
        <v>43751</v>
      </c>
      <c r="G20" s="7">
        <v>-1.7430000000000001</v>
      </c>
      <c r="H20" s="8">
        <v>43768</v>
      </c>
      <c r="I20" s="7">
        <v>73.93541666666664</v>
      </c>
      <c r="J20" s="7">
        <v>339.47799999999995</v>
      </c>
      <c r="K20" s="7">
        <v>1.295801747311828</v>
      </c>
      <c r="L20" s="7">
        <v>11.66</v>
      </c>
      <c r="M20" s="8">
        <v>43767</v>
      </c>
      <c r="N20" s="7">
        <v>32.894999999999996</v>
      </c>
      <c r="O20" s="9">
        <v>15</v>
      </c>
      <c r="P20" s="7">
        <v>14.834999999999996</v>
      </c>
      <c r="Q20" s="8">
        <v>43769</v>
      </c>
      <c r="R20" s="7">
        <v>16.012010752688173</v>
      </c>
      <c r="S20" s="7">
        <v>56.32337457348963</v>
      </c>
    </row>
    <row r="21" spans="1:19" x14ac:dyDescent="0.2">
      <c r="A21" s="1" t="s">
        <v>33</v>
      </c>
      <c r="B21" s="7">
        <v>4.0572333333333326</v>
      </c>
      <c r="C21" s="7">
        <v>13.565666666666663</v>
      </c>
      <c r="D21" s="7">
        <v>8.3541558658392443</v>
      </c>
      <c r="E21" s="7">
        <v>17.420000000000002</v>
      </c>
      <c r="F21" s="8">
        <v>43783</v>
      </c>
      <c r="G21" s="7">
        <v>-1.472</v>
      </c>
      <c r="H21" s="8">
        <v>43798</v>
      </c>
      <c r="I21" s="7">
        <v>83.080212913711563</v>
      </c>
      <c r="J21" s="7">
        <v>196.86099999999999</v>
      </c>
      <c r="K21" s="7">
        <v>1.0408901152482268</v>
      </c>
      <c r="L21" s="7">
        <v>11.17</v>
      </c>
      <c r="M21" s="8">
        <v>43787</v>
      </c>
      <c r="N21" s="7">
        <v>50.524999999999991</v>
      </c>
      <c r="O21" s="9">
        <v>21</v>
      </c>
      <c r="P21" s="7">
        <v>9.6749999999999989</v>
      </c>
      <c r="Q21" s="8">
        <v>43789</v>
      </c>
      <c r="R21" s="7">
        <v>10.259575517139483</v>
      </c>
      <c r="S21" s="7">
        <v>24.683806678936968</v>
      </c>
    </row>
    <row r="22" spans="1:19" ht="13.5" thickBot="1" x14ac:dyDescent="0.25">
      <c r="A22" s="11" t="s">
        <v>34</v>
      </c>
      <c r="B22" s="12">
        <v>2.145806451612903</v>
      </c>
      <c r="C22" s="12">
        <v>12.356064516129033</v>
      </c>
      <c r="D22" s="12">
        <v>7.1273198924731185</v>
      </c>
      <c r="E22" s="12">
        <v>17.55</v>
      </c>
      <c r="F22" s="13">
        <v>43830</v>
      </c>
      <c r="G22" s="12">
        <v>-3.355</v>
      </c>
      <c r="H22" s="13">
        <v>43823</v>
      </c>
      <c r="I22" s="12">
        <v>79.214616935483846</v>
      </c>
      <c r="J22" s="12">
        <v>185.54000000000005</v>
      </c>
      <c r="K22" s="12">
        <v>1.2692842741935484</v>
      </c>
      <c r="L22" s="12">
        <v>12.25</v>
      </c>
      <c r="M22" s="13">
        <v>43815</v>
      </c>
      <c r="N22" s="12">
        <v>20.854999999999997</v>
      </c>
      <c r="O22" s="14">
        <v>8</v>
      </c>
      <c r="P22" s="12">
        <v>12.469999999999999</v>
      </c>
      <c r="Q22" s="13">
        <v>43815</v>
      </c>
      <c r="R22" s="12">
        <v>7.5385719086021501</v>
      </c>
      <c r="S22" s="12">
        <v>22.160604170069824</v>
      </c>
    </row>
    <row r="23" spans="1:19" ht="13.5" thickTop="1" x14ac:dyDescent="0.2">
      <c r="A23" s="1" t="s">
        <v>35</v>
      </c>
      <c r="B23" s="7">
        <v>7.2749731886840747</v>
      </c>
      <c r="C23" s="7">
        <v>19.02650016001024</v>
      </c>
      <c r="D23" s="7">
        <v>12.768215728461939</v>
      </c>
      <c r="E23" s="7">
        <v>36.99</v>
      </c>
      <c r="F23" s="8">
        <v>43318</v>
      </c>
      <c r="G23" s="7">
        <v>-6.74</v>
      </c>
      <c r="H23" s="8">
        <v>43158</v>
      </c>
      <c r="I23" s="7">
        <v>72.636983572622398</v>
      </c>
      <c r="J23" s="7">
        <v>5340.8369999999995</v>
      </c>
      <c r="K23" s="7">
        <v>1.3805398248446759</v>
      </c>
      <c r="L23" s="7">
        <v>15.39</v>
      </c>
      <c r="M23" s="8">
        <v>43360</v>
      </c>
      <c r="N23" s="7">
        <v>617.52</v>
      </c>
      <c r="O23" s="9">
        <v>157</v>
      </c>
      <c r="P23" s="7">
        <v>30.099999999999987</v>
      </c>
      <c r="Q23" s="8">
        <v>43106</v>
      </c>
      <c r="R23" s="7">
        <v>14.810655557447875</v>
      </c>
      <c r="S23" s="7">
        <v>943.17678405424385</v>
      </c>
    </row>
    <row r="26" spans="1:19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37</v>
      </c>
      <c r="C28" s="3"/>
      <c r="D28" s="3"/>
      <c r="F28" s="3">
        <v>-1.7430000000000001</v>
      </c>
      <c r="G28" s="3" t="s">
        <v>18</v>
      </c>
      <c r="H28" s="18">
        <v>43403</v>
      </c>
      <c r="I28" s="19"/>
      <c r="J28" s="3"/>
    </row>
    <row r="29" spans="1:19" x14ac:dyDescent="0.2">
      <c r="A29" s="3"/>
      <c r="B29" s="3" t="s">
        <v>38</v>
      </c>
      <c r="C29" s="3"/>
      <c r="D29" s="3"/>
      <c r="F29" s="3">
        <v>-1.133</v>
      </c>
      <c r="G29" s="3" t="s">
        <v>18</v>
      </c>
      <c r="H29" s="18">
        <v>43166</v>
      </c>
      <c r="I29" s="19"/>
      <c r="J29" s="3"/>
    </row>
    <row r="30" spans="1:19" x14ac:dyDescent="0.2">
      <c r="A30" s="3"/>
      <c r="B30" s="3" t="s">
        <v>40</v>
      </c>
      <c r="C30" s="3"/>
      <c r="D30" s="3"/>
      <c r="F30" s="28">
        <v>236</v>
      </c>
      <c r="G30" s="3" t="s">
        <v>41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43</v>
      </c>
      <c r="D34" s="23">
        <v>0</v>
      </c>
      <c r="E34" t="s">
        <v>18</v>
      </c>
      <c r="F34" s="29">
        <v>15</v>
      </c>
      <c r="G34" s="3" t="s">
        <v>41</v>
      </c>
      <c r="H34" s="3"/>
      <c r="I34" s="3"/>
      <c r="J34" s="3"/>
    </row>
    <row r="35" spans="1:10" x14ac:dyDescent="0.2">
      <c r="A35" s="3"/>
      <c r="B35">
        <v>-2.5</v>
      </c>
      <c r="C35" t="s">
        <v>44</v>
      </c>
      <c r="D35" s="23">
        <v>-1</v>
      </c>
      <c r="E35" t="s">
        <v>18</v>
      </c>
      <c r="F35" s="29">
        <v>13</v>
      </c>
      <c r="G35" s="3" t="s">
        <v>41</v>
      </c>
      <c r="H35" s="3"/>
      <c r="I35" s="3"/>
      <c r="J35" s="3"/>
    </row>
    <row r="36" spans="1:10" x14ac:dyDescent="0.2">
      <c r="A36" s="3"/>
      <c r="B36" s="25">
        <v>-5</v>
      </c>
      <c r="C36" s="25" t="s">
        <v>44</v>
      </c>
      <c r="D36" s="26">
        <v>-2.5</v>
      </c>
      <c r="E36" s="27" t="s">
        <v>18</v>
      </c>
      <c r="F36" s="29">
        <v>6</v>
      </c>
      <c r="G36" s="3" t="s">
        <v>41</v>
      </c>
      <c r="H36" s="3"/>
      <c r="I36" s="3"/>
      <c r="J36" s="3"/>
    </row>
    <row r="37" spans="1:10" x14ac:dyDescent="0.2">
      <c r="A37" s="3"/>
      <c r="C37" s="25" t="s">
        <v>45</v>
      </c>
      <c r="D37" s="23">
        <v>-5</v>
      </c>
      <c r="E37" t="s">
        <v>18</v>
      </c>
      <c r="F37" s="29">
        <v>1</v>
      </c>
      <c r="G37" s="3" t="s">
        <v>41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U34" sqref="U34"/>
    </sheetView>
  </sheetViews>
  <sheetFormatPr baseColWidth="10" defaultRowHeight="12.75" x14ac:dyDescent="0.2"/>
  <cols>
    <col min="1" max="1" width="11.42578125" style="52"/>
    <col min="2" max="2" width="6.140625" style="52" customWidth="1"/>
    <col min="3" max="4" width="7.5703125" style="52" bestFit="1" customWidth="1"/>
    <col min="5" max="5" width="6.42578125" style="52" bestFit="1" customWidth="1"/>
    <col min="6" max="6" width="7.5703125" style="52" customWidth="1"/>
    <col min="7" max="7" width="5.7109375" style="52" customWidth="1"/>
    <col min="8" max="8" width="7.5703125" style="52" customWidth="1"/>
    <col min="9" max="9" width="7.5703125" style="52" bestFit="1" customWidth="1"/>
    <col min="10" max="11" width="7.5703125" style="52" customWidth="1"/>
    <col min="12" max="12" width="8.140625" style="52" bestFit="1" customWidth="1"/>
    <col min="13" max="13" width="7.5703125" style="52" bestFit="1" customWidth="1"/>
    <col min="14" max="14" width="5.5703125" style="52" bestFit="1" customWidth="1"/>
    <col min="15" max="15" width="7.7109375" style="52" bestFit="1" customWidth="1"/>
    <col min="16" max="16" width="5.42578125" style="52" bestFit="1" customWidth="1"/>
    <col min="17" max="17" width="7.5703125" style="52" bestFit="1" customWidth="1"/>
    <col min="18" max="18" width="7.5703125" style="52" customWidth="1"/>
    <col min="19" max="19" width="6.5703125" style="52" customWidth="1"/>
    <col min="20" max="16384" width="11.42578125" style="52"/>
  </cols>
  <sheetData>
    <row r="1" spans="1:19" x14ac:dyDescent="0.2">
      <c r="B1" s="1" t="s">
        <v>70</v>
      </c>
    </row>
    <row r="2" spans="1:19" x14ac:dyDescent="0.2">
      <c r="B2" s="1" t="s">
        <v>0</v>
      </c>
    </row>
    <row r="3" spans="1:19" x14ac:dyDescent="0.2">
      <c r="B3" s="1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48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58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53">
        <v>1.2208064516129031</v>
      </c>
      <c r="C11" s="53">
        <v>9.5459354838709647</v>
      </c>
      <c r="D11" s="53">
        <v>5.3052143817204298</v>
      </c>
      <c r="E11" s="53">
        <v>14.99</v>
      </c>
      <c r="F11" s="54">
        <v>43831</v>
      </c>
      <c r="G11" s="53">
        <v>-3.7040000000000002</v>
      </c>
      <c r="H11" s="54">
        <v>43833</v>
      </c>
      <c r="I11" s="53">
        <v>71.246915322580634</v>
      </c>
      <c r="J11" s="53">
        <v>191.64999999999998</v>
      </c>
      <c r="K11" s="53">
        <v>1.954662634408602</v>
      </c>
      <c r="L11" s="53">
        <v>14.5</v>
      </c>
      <c r="M11" s="54">
        <v>43853</v>
      </c>
      <c r="N11" s="53">
        <v>33.97</v>
      </c>
      <c r="O11" s="55">
        <v>12</v>
      </c>
      <c r="P11" s="53">
        <v>9.8899999999999988</v>
      </c>
      <c r="Q11" s="54">
        <v>43861</v>
      </c>
      <c r="R11" s="53">
        <v>5.3258131720430102</v>
      </c>
      <c r="S11" s="53">
        <v>29.932331977935892</v>
      </c>
    </row>
    <row r="12" spans="1:19" x14ac:dyDescent="0.2">
      <c r="A12" s="1" t="s">
        <v>24</v>
      </c>
      <c r="B12" s="53">
        <v>0.87871428571428589</v>
      </c>
      <c r="C12" s="53">
        <v>13.827928571428572</v>
      </c>
      <c r="D12" s="53">
        <v>6.798967261904763</v>
      </c>
      <c r="E12" s="53">
        <v>21.51</v>
      </c>
      <c r="F12" s="54">
        <v>43523</v>
      </c>
      <c r="G12" s="53">
        <v>-2.4220000000000002</v>
      </c>
      <c r="H12" s="54">
        <v>43512</v>
      </c>
      <c r="I12" s="53">
        <v>72.419687499999995</v>
      </c>
      <c r="J12" s="53">
        <v>341.17299999999994</v>
      </c>
      <c r="K12" s="53">
        <v>1.4722313988095235</v>
      </c>
      <c r="L12" s="53">
        <v>13.72</v>
      </c>
      <c r="M12" s="54">
        <v>43497</v>
      </c>
      <c r="N12" s="53">
        <v>44.075000000000003</v>
      </c>
      <c r="O12" s="55">
        <v>7</v>
      </c>
      <c r="P12" s="53">
        <v>23.434999999999995</v>
      </c>
      <c r="Q12" s="54">
        <v>43498</v>
      </c>
      <c r="R12" s="53">
        <v>6.8523154761904763</v>
      </c>
      <c r="S12" s="53">
        <v>42.200433254482896</v>
      </c>
    </row>
    <row r="13" spans="1:19" x14ac:dyDescent="0.2">
      <c r="A13" s="1" t="s">
        <v>25</v>
      </c>
      <c r="B13" s="53">
        <v>2.7795806451612903</v>
      </c>
      <c r="C13" s="53">
        <v>16.769354838709678</v>
      </c>
      <c r="D13" s="53">
        <v>9.6515154569892427</v>
      </c>
      <c r="E13" s="53">
        <v>22.19</v>
      </c>
      <c r="F13" s="54">
        <v>43548</v>
      </c>
      <c r="G13" s="53">
        <v>-0.72599999999999998</v>
      </c>
      <c r="H13" s="54">
        <v>43536</v>
      </c>
      <c r="I13" s="53">
        <v>59.052036290322583</v>
      </c>
      <c r="J13" s="53">
        <v>529.8520000000002</v>
      </c>
      <c r="K13" s="53">
        <v>1.7183057795698919</v>
      </c>
      <c r="L13" s="53">
        <v>14.21</v>
      </c>
      <c r="M13" s="54">
        <v>43530</v>
      </c>
      <c r="N13" s="53">
        <v>7.0950000000000006</v>
      </c>
      <c r="O13" s="55">
        <v>4</v>
      </c>
      <c r="P13" s="53">
        <v>3.2250000000000001</v>
      </c>
      <c r="Q13" s="54">
        <v>43530</v>
      </c>
      <c r="R13" s="53">
        <v>10.197823252688174</v>
      </c>
      <c r="S13" s="53">
        <v>81.710657239897557</v>
      </c>
    </row>
    <row r="14" spans="1:19" x14ac:dyDescent="0.2">
      <c r="A14" s="1" t="s">
        <v>26</v>
      </c>
      <c r="B14" s="53">
        <v>5.230599999999999</v>
      </c>
      <c r="C14" s="53">
        <v>17.203333333333333</v>
      </c>
      <c r="D14" s="53">
        <v>10.927599305555553</v>
      </c>
      <c r="E14" s="53">
        <v>24</v>
      </c>
      <c r="F14" s="54">
        <v>43584</v>
      </c>
      <c r="G14" s="53">
        <v>-1.3360000000000001</v>
      </c>
      <c r="H14" s="54">
        <v>43559</v>
      </c>
      <c r="I14" s="53">
        <v>72.00220625</v>
      </c>
      <c r="J14" s="53">
        <v>516.02599999999995</v>
      </c>
      <c r="K14" s="53">
        <v>1.5055930555555554</v>
      </c>
      <c r="L14" s="53">
        <v>14.21</v>
      </c>
      <c r="M14" s="54">
        <v>43572</v>
      </c>
      <c r="N14" s="53">
        <v>64.715000000000003</v>
      </c>
      <c r="O14" s="55">
        <v>18</v>
      </c>
      <c r="P14" s="53">
        <v>12.684999999999999</v>
      </c>
      <c r="Q14" s="54">
        <v>43573</v>
      </c>
      <c r="R14" s="53">
        <v>12.907781249999998</v>
      </c>
      <c r="S14" s="53">
        <v>84.476273198635212</v>
      </c>
    </row>
    <row r="15" spans="1:19" x14ac:dyDescent="0.2">
      <c r="A15" s="1" t="s">
        <v>27</v>
      </c>
      <c r="B15" s="53">
        <v>7.1549999999999985</v>
      </c>
      <c r="C15" s="53">
        <v>20.763870967741941</v>
      </c>
      <c r="D15" s="53">
        <v>13.875631048387097</v>
      </c>
      <c r="E15" s="53">
        <v>28.99</v>
      </c>
      <c r="F15" s="54">
        <v>43616</v>
      </c>
      <c r="G15" s="53">
        <v>0.35699999999999998</v>
      </c>
      <c r="H15" s="54">
        <v>43591</v>
      </c>
      <c r="I15" s="53">
        <v>62.260530913978499</v>
      </c>
      <c r="J15" s="53">
        <v>676.52599999999984</v>
      </c>
      <c r="K15" s="53">
        <v>1.5174509408602155</v>
      </c>
      <c r="L15" s="53">
        <v>13.62</v>
      </c>
      <c r="M15" s="54">
        <v>43593</v>
      </c>
      <c r="N15" s="53">
        <v>35.044999999999995</v>
      </c>
      <c r="O15" s="55">
        <v>6</v>
      </c>
      <c r="P15" s="53">
        <v>13.330000000000002</v>
      </c>
      <c r="Q15" s="54">
        <v>43601</v>
      </c>
      <c r="R15" s="53">
        <v>17.107600806451611</v>
      </c>
      <c r="S15" s="53">
        <v>118.77160674395212</v>
      </c>
    </row>
    <row r="16" spans="1:19" x14ac:dyDescent="0.2">
      <c r="A16" s="1" t="s">
        <v>28</v>
      </c>
      <c r="B16" s="53">
        <v>11.421666666666663</v>
      </c>
      <c r="C16" s="53">
        <v>28.208333333333332</v>
      </c>
      <c r="D16" s="53">
        <v>19.788787500000005</v>
      </c>
      <c r="E16" s="53">
        <v>41.29</v>
      </c>
      <c r="F16" s="54">
        <v>43645</v>
      </c>
      <c r="G16" s="53">
        <v>5.76</v>
      </c>
      <c r="H16" s="54">
        <v>43629</v>
      </c>
      <c r="I16" s="53">
        <v>58.691221527777792</v>
      </c>
      <c r="J16" s="53">
        <v>761.24000000000012</v>
      </c>
      <c r="K16" s="53">
        <v>1.4468736111111109</v>
      </c>
      <c r="L16" s="53">
        <v>14.5</v>
      </c>
      <c r="M16" s="54">
        <v>43642</v>
      </c>
      <c r="N16" s="53">
        <v>59.125000000000007</v>
      </c>
      <c r="O16" s="55">
        <v>9</v>
      </c>
      <c r="P16" s="53">
        <v>19.995000000000001</v>
      </c>
      <c r="Q16" s="54">
        <v>43636</v>
      </c>
      <c r="R16" s="53">
        <v>21.950930555555555</v>
      </c>
      <c r="S16" s="53">
        <v>155.47509892311305</v>
      </c>
    </row>
    <row r="17" spans="1:19" x14ac:dyDescent="0.2">
      <c r="A17" s="1" t="s">
        <v>29</v>
      </c>
      <c r="B17" s="53">
        <v>14.945161290322581</v>
      </c>
      <c r="C17" s="53">
        <v>30.353870967741937</v>
      </c>
      <c r="D17" s="53">
        <v>22.147930107526882</v>
      </c>
      <c r="E17" s="53">
        <v>38.590000000000003</v>
      </c>
      <c r="F17" s="54">
        <v>43669</v>
      </c>
      <c r="G17" s="53">
        <v>10.31</v>
      </c>
      <c r="H17" s="54">
        <v>43677</v>
      </c>
      <c r="I17" s="53">
        <v>63.294704301075264</v>
      </c>
      <c r="J17" s="53">
        <v>754.20199999999977</v>
      </c>
      <c r="K17" s="53">
        <v>1.2947358870967745</v>
      </c>
      <c r="L17" s="53">
        <v>10.78</v>
      </c>
      <c r="M17" s="54">
        <v>43668</v>
      </c>
      <c r="N17" s="53">
        <v>50.525000000000006</v>
      </c>
      <c r="O17" s="55">
        <v>8</v>
      </c>
      <c r="P17" s="53">
        <v>24.079999999999995</v>
      </c>
      <c r="Q17" s="54">
        <v>43654</v>
      </c>
      <c r="R17" s="53">
        <v>25.33957661290323</v>
      </c>
      <c r="S17" s="53">
        <v>158.78545030086514</v>
      </c>
    </row>
    <row r="18" spans="1:19" x14ac:dyDescent="0.2">
      <c r="A18" s="1" t="s">
        <v>30</v>
      </c>
      <c r="B18" s="53">
        <v>14.106129032258064</v>
      </c>
      <c r="C18" s="53">
        <v>30.21935483870967</v>
      </c>
      <c r="D18" s="53">
        <v>21.592473118279578</v>
      </c>
      <c r="E18" s="53">
        <v>34.94</v>
      </c>
      <c r="F18" s="54">
        <v>43680</v>
      </c>
      <c r="G18" s="53">
        <v>10.78</v>
      </c>
      <c r="H18" s="54">
        <v>43691</v>
      </c>
      <c r="I18" s="53">
        <v>63.214435483870979</v>
      </c>
      <c r="J18" s="53">
        <v>706.25800000000015</v>
      </c>
      <c r="K18" s="53">
        <v>1.2105369623655915</v>
      </c>
      <c r="L18" s="53">
        <v>11.07</v>
      </c>
      <c r="M18" s="54">
        <v>43703</v>
      </c>
      <c r="N18" s="53">
        <v>12.04</v>
      </c>
      <c r="O18" s="55">
        <v>7</v>
      </c>
      <c r="P18" s="53">
        <v>7.74</v>
      </c>
      <c r="Q18" s="54">
        <v>43703</v>
      </c>
      <c r="R18" s="53">
        <v>25.902567204301082</v>
      </c>
      <c r="S18" s="53">
        <v>143.31873367325201</v>
      </c>
    </row>
    <row r="19" spans="1:19" x14ac:dyDescent="0.2">
      <c r="A19" s="1" t="s">
        <v>31</v>
      </c>
      <c r="B19" s="53">
        <v>11.335433333333334</v>
      </c>
      <c r="C19" s="53">
        <v>24.800333333333334</v>
      </c>
      <c r="D19" s="53">
        <v>17.61038402777778</v>
      </c>
      <c r="E19" s="53">
        <v>28.94</v>
      </c>
      <c r="F19" s="54">
        <v>43711</v>
      </c>
      <c r="G19" s="53">
        <v>6.7229999999999999</v>
      </c>
      <c r="H19" s="54">
        <v>43717</v>
      </c>
      <c r="I19" s="53">
        <v>70.493465277777787</v>
      </c>
      <c r="J19" s="53">
        <v>508.85099999999989</v>
      </c>
      <c r="K19" s="53">
        <v>1.1833430555555557</v>
      </c>
      <c r="L19" s="53">
        <v>13.52</v>
      </c>
      <c r="M19" s="54">
        <v>43728</v>
      </c>
      <c r="N19" s="53">
        <v>59.129999999999988</v>
      </c>
      <c r="O19" s="55">
        <v>8</v>
      </c>
      <c r="P19" s="53">
        <v>24.294999999999998</v>
      </c>
      <c r="Q19" s="54">
        <v>43723</v>
      </c>
      <c r="R19" s="53">
        <v>20.839812500000001</v>
      </c>
      <c r="S19" s="53">
        <v>90.259408383187292</v>
      </c>
    </row>
    <row r="20" spans="1:19" x14ac:dyDescent="0.2">
      <c r="A20" s="1" t="s">
        <v>32</v>
      </c>
      <c r="B20" s="53">
        <v>8.6347741935483864</v>
      </c>
      <c r="C20" s="53">
        <v>21.486129032258063</v>
      </c>
      <c r="D20" s="53">
        <v>14.601752688172041</v>
      </c>
      <c r="E20" s="53">
        <v>29.82</v>
      </c>
      <c r="F20" s="54">
        <v>43750</v>
      </c>
      <c r="G20" s="53">
        <v>3.206</v>
      </c>
      <c r="H20" s="54">
        <v>43759</v>
      </c>
      <c r="I20" s="53">
        <v>74.759495967741927</v>
      </c>
      <c r="J20" s="53">
        <v>365.60899999999998</v>
      </c>
      <c r="K20" s="53">
        <v>1.0940389784946236</v>
      </c>
      <c r="L20" s="53">
        <v>13.43</v>
      </c>
      <c r="M20" s="54">
        <v>43752</v>
      </c>
      <c r="N20" s="53">
        <v>45.579999999999991</v>
      </c>
      <c r="O20" s="55">
        <v>8</v>
      </c>
      <c r="P20" s="53">
        <v>15.909999999999997</v>
      </c>
      <c r="Q20" s="54">
        <v>43758</v>
      </c>
      <c r="R20" s="53">
        <v>16.634200268817207</v>
      </c>
      <c r="S20" s="53">
        <v>58.868935866696738</v>
      </c>
    </row>
    <row r="21" spans="1:19" x14ac:dyDescent="0.2">
      <c r="A21" s="1" t="s">
        <v>33</v>
      </c>
      <c r="B21" s="53">
        <v>4.4433666666666651</v>
      </c>
      <c r="C21" s="53">
        <v>12.779866666666665</v>
      </c>
      <c r="D21" s="53">
        <v>8.3624097222222247</v>
      </c>
      <c r="E21" s="53">
        <v>22.4</v>
      </c>
      <c r="F21" s="54">
        <v>43770</v>
      </c>
      <c r="G21" s="53">
        <v>-1.1220000000000001</v>
      </c>
      <c r="H21" s="54">
        <v>43789</v>
      </c>
      <c r="I21" s="53">
        <v>81.566611111111129</v>
      </c>
      <c r="J21" s="53">
        <v>176.70399999999998</v>
      </c>
      <c r="K21" s="53">
        <v>1.3683097222222218</v>
      </c>
      <c r="L21" s="53">
        <v>16.37</v>
      </c>
      <c r="M21" s="54">
        <v>43772</v>
      </c>
      <c r="N21" s="53">
        <v>110.72499999999998</v>
      </c>
      <c r="O21" s="55">
        <v>28</v>
      </c>
      <c r="P21" s="53">
        <v>12.254999999999999</v>
      </c>
      <c r="Q21" s="54">
        <v>43783</v>
      </c>
      <c r="R21" s="53">
        <v>10.255785416666669</v>
      </c>
      <c r="S21" s="53">
        <v>27.971465648451048</v>
      </c>
    </row>
    <row r="22" spans="1:19" ht="13.5" thickBot="1" x14ac:dyDescent="0.25">
      <c r="A22" s="11" t="s">
        <v>34</v>
      </c>
      <c r="B22" s="12">
        <v>2.5859677419354834</v>
      </c>
      <c r="C22" s="12">
        <v>12.274516129032257</v>
      </c>
      <c r="D22" s="12">
        <v>7.1028844086021499</v>
      </c>
      <c r="E22" s="12">
        <v>18.03</v>
      </c>
      <c r="F22" s="13">
        <v>44186</v>
      </c>
      <c r="G22" s="12">
        <v>-3.08</v>
      </c>
      <c r="H22" s="13">
        <v>44194</v>
      </c>
      <c r="I22" s="12">
        <v>80.612627688172026</v>
      </c>
      <c r="J22" s="12">
        <v>160.12700000000001</v>
      </c>
      <c r="K22" s="12">
        <v>1.4585147849462365</v>
      </c>
      <c r="L22" s="12">
        <v>20.58</v>
      </c>
      <c r="M22" s="13">
        <v>44186</v>
      </c>
      <c r="N22" s="12">
        <v>26.659999999999993</v>
      </c>
      <c r="O22" s="14">
        <v>14</v>
      </c>
      <c r="P22" s="12">
        <v>11.824999999999996</v>
      </c>
      <c r="Q22" s="13">
        <v>44185</v>
      </c>
      <c r="R22" s="12">
        <v>7.9046008064516124</v>
      </c>
      <c r="S22" s="12">
        <v>26.399084360951885</v>
      </c>
    </row>
    <row r="23" spans="1:19" ht="13.5" thickTop="1" x14ac:dyDescent="0.2">
      <c r="A23" s="1" t="s">
        <v>35</v>
      </c>
      <c r="B23" s="53">
        <v>7.0614333589349698</v>
      </c>
      <c r="C23" s="53">
        <v>19.85273562467998</v>
      </c>
      <c r="D23" s="53">
        <v>13.147129085594813</v>
      </c>
      <c r="E23" s="53">
        <v>41.29</v>
      </c>
      <c r="F23" s="54">
        <v>43645</v>
      </c>
      <c r="G23" s="53">
        <v>-3.7040000000000002</v>
      </c>
      <c r="H23" s="54">
        <v>43468</v>
      </c>
      <c r="I23" s="53">
        <v>69.13449480286738</v>
      </c>
      <c r="J23" s="53">
        <v>5688.2179999999998</v>
      </c>
      <c r="K23" s="53">
        <v>1.4353830675829915</v>
      </c>
      <c r="L23" s="53">
        <v>20.58</v>
      </c>
      <c r="M23" s="54">
        <v>43820</v>
      </c>
      <c r="N23" s="53">
        <v>548.68499999999995</v>
      </c>
      <c r="O23" s="55">
        <v>129</v>
      </c>
      <c r="P23" s="53">
        <v>24.294999999999998</v>
      </c>
      <c r="Q23" s="54">
        <v>43723</v>
      </c>
      <c r="R23" s="53">
        <v>15.101567276839051</v>
      </c>
      <c r="S23" s="53">
        <v>1018.1694795714208</v>
      </c>
    </row>
    <row r="26" spans="1:19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37</v>
      </c>
      <c r="C28" s="3"/>
      <c r="D28" s="3"/>
      <c r="F28" s="3">
        <v>-3.4000000000000002E-2</v>
      </c>
      <c r="G28" s="3" t="s">
        <v>18</v>
      </c>
      <c r="H28" s="18">
        <v>43785</v>
      </c>
      <c r="I28" s="19"/>
      <c r="J28" s="3"/>
    </row>
    <row r="29" spans="1:19" x14ac:dyDescent="0.2">
      <c r="A29" s="3"/>
      <c r="B29" s="3" t="s">
        <v>38</v>
      </c>
      <c r="C29" s="3"/>
      <c r="D29" s="3"/>
      <c r="F29" s="3">
        <v>-0.39</v>
      </c>
      <c r="G29" s="3" t="s">
        <v>18</v>
      </c>
      <c r="H29" s="18">
        <v>43561</v>
      </c>
      <c r="I29" s="19"/>
      <c r="J29" s="3"/>
    </row>
    <row r="30" spans="1:19" x14ac:dyDescent="0.2">
      <c r="A30" s="3"/>
      <c r="B30" s="3" t="s">
        <v>40</v>
      </c>
      <c r="C30" s="3"/>
      <c r="D30" s="3"/>
      <c r="F30" s="28">
        <v>223</v>
      </c>
      <c r="G30" s="3" t="s">
        <v>41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52">
        <v>-1</v>
      </c>
      <c r="C34" s="52" t="s">
        <v>43</v>
      </c>
      <c r="D34" s="56">
        <v>0</v>
      </c>
      <c r="E34" s="52" t="s">
        <v>18</v>
      </c>
      <c r="F34" s="29">
        <v>11</v>
      </c>
      <c r="G34" s="3" t="s">
        <v>41</v>
      </c>
      <c r="H34" s="3"/>
      <c r="I34" s="3"/>
      <c r="J34" s="3"/>
    </row>
    <row r="35" spans="1:10" x14ac:dyDescent="0.2">
      <c r="A35" s="3"/>
      <c r="B35" s="52">
        <v>-2.5</v>
      </c>
      <c r="C35" s="52" t="s">
        <v>44</v>
      </c>
      <c r="D35" s="56">
        <v>-1</v>
      </c>
      <c r="E35" s="52" t="s">
        <v>18</v>
      </c>
      <c r="F35" s="29">
        <v>18</v>
      </c>
      <c r="G35" s="3" t="s">
        <v>41</v>
      </c>
      <c r="H35" s="3"/>
      <c r="I35" s="3"/>
      <c r="J35" s="3"/>
    </row>
    <row r="36" spans="1:10" x14ac:dyDescent="0.2">
      <c r="A36" s="3"/>
      <c r="B36" s="29">
        <v>-5</v>
      </c>
      <c r="C36" s="29" t="s">
        <v>44</v>
      </c>
      <c r="D36" s="57">
        <v>-2.5</v>
      </c>
      <c r="E36" s="3" t="s">
        <v>18</v>
      </c>
      <c r="F36" s="29">
        <v>6</v>
      </c>
      <c r="G36" s="3" t="s">
        <v>41</v>
      </c>
      <c r="H36" s="3"/>
      <c r="I36" s="3"/>
      <c r="J36" s="3"/>
    </row>
    <row r="37" spans="1:10" x14ac:dyDescent="0.2">
      <c r="A37" s="3"/>
      <c r="C37" s="29" t="s">
        <v>45</v>
      </c>
      <c r="D37" s="56">
        <v>-5</v>
      </c>
      <c r="E37" s="52" t="s">
        <v>18</v>
      </c>
      <c r="F37" s="29">
        <v>0</v>
      </c>
      <c r="G37" s="3" t="s">
        <v>41</v>
      </c>
      <c r="H37" s="3"/>
      <c r="I37" s="3"/>
      <c r="J37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J16" sqref="J1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71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48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58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0.20806451612903223</v>
      </c>
      <c r="C11" s="7">
        <v>9.2569677419354814</v>
      </c>
      <c r="D11" s="7">
        <v>4.3686512096774184</v>
      </c>
      <c r="E11" s="7">
        <v>18.010000000000002</v>
      </c>
      <c r="F11" s="8">
        <v>44592</v>
      </c>
      <c r="G11" s="7">
        <v>-3.8220000000000001</v>
      </c>
      <c r="H11" s="8">
        <v>44581</v>
      </c>
      <c r="I11" s="7">
        <v>83.592815860215026</v>
      </c>
      <c r="J11" s="7">
        <v>184.99700000000004</v>
      </c>
      <c r="K11" s="7">
        <v>1.0960127688172043</v>
      </c>
      <c r="L11" s="7">
        <v>10.29</v>
      </c>
      <c r="M11" s="8">
        <v>44578</v>
      </c>
      <c r="N11" s="7">
        <v>25.369999999999997</v>
      </c>
      <c r="O11" s="9">
        <v>9</v>
      </c>
      <c r="P11" s="7">
        <v>10.534999999999998</v>
      </c>
      <c r="Q11" s="8">
        <v>44579</v>
      </c>
      <c r="R11" s="7">
        <v>5.587824596774194</v>
      </c>
      <c r="S11" s="7">
        <v>20.827566100103116</v>
      </c>
    </row>
    <row r="12" spans="1:19" x14ac:dyDescent="0.2">
      <c r="A12" s="1" t="s">
        <v>24</v>
      </c>
      <c r="B12" s="7">
        <v>3.1015862068965521</v>
      </c>
      <c r="C12" s="7">
        <v>15.428034482758623</v>
      </c>
      <c r="D12" s="7">
        <v>8.8758520114942545</v>
      </c>
      <c r="E12" s="7">
        <v>22.2</v>
      </c>
      <c r="F12" s="8">
        <v>44251</v>
      </c>
      <c r="G12" s="7">
        <v>-2.8809999999999998</v>
      </c>
      <c r="H12" s="8">
        <v>44233</v>
      </c>
      <c r="I12" s="7">
        <v>72.940186781609185</v>
      </c>
      <c r="J12" s="7">
        <v>306.02100000000007</v>
      </c>
      <c r="K12" s="7">
        <v>1.2289446839080462</v>
      </c>
      <c r="L12" s="7">
        <v>10</v>
      </c>
      <c r="M12" s="8">
        <v>44253</v>
      </c>
      <c r="N12" s="7">
        <v>4.3</v>
      </c>
      <c r="O12" s="9">
        <v>3</v>
      </c>
      <c r="P12" s="7">
        <v>3.87</v>
      </c>
      <c r="Q12" s="8">
        <v>44244</v>
      </c>
      <c r="R12" s="7">
        <v>8.6090790229885048</v>
      </c>
      <c r="S12" s="7">
        <v>42.778559250182589</v>
      </c>
    </row>
    <row r="13" spans="1:19" x14ac:dyDescent="0.2">
      <c r="A13" s="1" t="s">
        <v>25</v>
      </c>
      <c r="B13" s="7">
        <v>3.6311935483870972</v>
      </c>
      <c r="C13" s="7">
        <v>15.185645161290322</v>
      </c>
      <c r="D13" s="7">
        <v>9.0981270161290304</v>
      </c>
      <c r="E13" s="7">
        <v>23</v>
      </c>
      <c r="F13" s="8">
        <v>44266</v>
      </c>
      <c r="G13" s="7">
        <v>-0.23799999999999999</v>
      </c>
      <c r="H13" s="8">
        <v>44270</v>
      </c>
      <c r="I13" s="7">
        <v>72.812466397849462</v>
      </c>
      <c r="J13" s="7">
        <v>413.62100000000004</v>
      </c>
      <c r="K13" s="7">
        <v>1.7085893817204298</v>
      </c>
      <c r="L13" s="7">
        <v>21.66</v>
      </c>
      <c r="M13" s="8">
        <v>44257</v>
      </c>
      <c r="N13" s="7">
        <v>113.51999999999998</v>
      </c>
      <c r="O13" s="9">
        <v>14</v>
      </c>
      <c r="P13" s="7">
        <v>65.144999999999996</v>
      </c>
      <c r="Q13" s="8">
        <v>44271</v>
      </c>
      <c r="R13" s="7">
        <v>10.335061155913978</v>
      </c>
      <c r="S13" s="7">
        <v>64.751091628362417</v>
      </c>
    </row>
    <row r="14" spans="1:19" x14ac:dyDescent="0.2">
      <c r="A14" s="1" t="s">
        <v>26</v>
      </c>
      <c r="B14" s="7">
        <v>7.7055000000000016</v>
      </c>
      <c r="C14" s="7">
        <v>17.335999999999999</v>
      </c>
      <c r="D14" s="7">
        <v>12.386602083333333</v>
      </c>
      <c r="E14" s="7">
        <v>20.99</v>
      </c>
      <c r="F14" s="8">
        <v>44303</v>
      </c>
      <c r="G14" s="7">
        <v>-0.57799999999999996</v>
      </c>
      <c r="H14" s="8">
        <v>44290</v>
      </c>
      <c r="I14" s="7">
        <v>79.679173611111082</v>
      </c>
      <c r="J14" s="7">
        <v>395.59200000000004</v>
      </c>
      <c r="K14" s="7">
        <v>1.269611111111111</v>
      </c>
      <c r="L14" s="7">
        <v>13.72</v>
      </c>
      <c r="M14" s="8">
        <v>44290</v>
      </c>
      <c r="N14" s="7">
        <v>104.70499999999998</v>
      </c>
      <c r="O14" s="9">
        <v>18</v>
      </c>
      <c r="P14" s="7">
        <v>26.659999999999997</v>
      </c>
      <c r="Q14" s="8">
        <v>44297</v>
      </c>
      <c r="R14" s="7">
        <v>13.379381944444443</v>
      </c>
      <c r="S14" s="7">
        <v>68.621055010912372</v>
      </c>
    </row>
    <row r="15" spans="1:19" x14ac:dyDescent="0.2">
      <c r="A15" s="1" t="s">
        <v>27</v>
      </c>
      <c r="B15" s="7">
        <v>10.322483870967742</v>
      </c>
      <c r="C15" s="7">
        <v>24.242258064516133</v>
      </c>
      <c r="D15" s="7">
        <v>17.184085349462372</v>
      </c>
      <c r="E15" s="7">
        <v>30.63</v>
      </c>
      <c r="F15" s="8">
        <v>44338</v>
      </c>
      <c r="G15" s="7">
        <v>4.9029999999999996</v>
      </c>
      <c r="H15" s="8">
        <v>44333</v>
      </c>
      <c r="I15" s="7">
        <v>65.348286290322577</v>
      </c>
      <c r="J15" s="7">
        <v>695.65200000000004</v>
      </c>
      <c r="K15" s="7">
        <v>1.3118622311827957</v>
      </c>
      <c r="L15" s="7">
        <v>12.15</v>
      </c>
      <c r="M15" s="8">
        <v>44317</v>
      </c>
      <c r="N15" s="7">
        <v>38.269999999999996</v>
      </c>
      <c r="O15" s="9">
        <v>11</v>
      </c>
      <c r="P15" s="7">
        <v>9.0299999999999994</v>
      </c>
      <c r="Q15" s="8">
        <v>44329</v>
      </c>
      <c r="R15" s="7">
        <v>18.181149193548386</v>
      </c>
      <c r="S15" s="7">
        <v>130.05083435514462</v>
      </c>
    </row>
    <row r="16" spans="1:19" x14ac:dyDescent="0.2">
      <c r="A16" s="1" t="s">
        <v>28</v>
      </c>
      <c r="B16" s="7">
        <v>11.517233333333332</v>
      </c>
      <c r="C16" s="7">
        <v>24.920333333333339</v>
      </c>
      <c r="D16" s="7">
        <v>17.874222916666664</v>
      </c>
      <c r="E16" s="7">
        <v>33.479999999999997</v>
      </c>
      <c r="F16" s="8">
        <v>44370</v>
      </c>
      <c r="G16" s="7">
        <v>6.3239999999999998</v>
      </c>
      <c r="H16" s="8">
        <v>44359</v>
      </c>
      <c r="I16" s="7">
        <v>68.55017361111112</v>
      </c>
      <c r="J16" s="7">
        <v>649.40600000000006</v>
      </c>
      <c r="K16" s="7">
        <v>1.0907333333333333</v>
      </c>
      <c r="L16" s="7">
        <v>9.2100000000000009</v>
      </c>
      <c r="M16" s="8">
        <v>44370</v>
      </c>
      <c r="N16" s="7">
        <v>84.72</v>
      </c>
      <c r="O16" s="9">
        <v>10</v>
      </c>
      <c r="P16" s="7">
        <v>20.644999999999996</v>
      </c>
      <c r="Q16" s="8">
        <v>44363</v>
      </c>
      <c r="R16" s="7">
        <v>20.36085416666667</v>
      </c>
      <c r="S16" s="7">
        <v>123.90138822387232</v>
      </c>
    </row>
    <row r="17" spans="1:19" x14ac:dyDescent="0.2">
      <c r="A17" s="1" t="s">
        <v>29</v>
      </c>
      <c r="B17" s="7">
        <v>13.91932258064516</v>
      </c>
      <c r="C17" s="7">
        <v>29.868064516129031</v>
      </c>
      <c r="D17" s="7">
        <v>21.415383736559139</v>
      </c>
      <c r="E17" s="7">
        <v>36.1</v>
      </c>
      <c r="F17" s="8">
        <v>44408</v>
      </c>
      <c r="G17" s="7">
        <v>7.5389999999999997</v>
      </c>
      <c r="H17" s="8">
        <v>44384</v>
      </c>
      <c r="I17" s="7">
        <v>63.211875000000013</v>
      </c>
      <c r="J17" s="7">
        <v>803.0300000000002</v>
      </c>
      <c r="K17" s="7">
        <v>1.2700974462365593</v>
      </c>
      <c r="L17" s="7">
        <v>13.03</v>
      </c>
      <c r="M17" s="8">
        <v>44389</v>
      </c>
      <c r="N17" s="7">
        <v>24.509999999999998</v>
      </c>
      <c r="O17" s="9">
        <v>6</v>
      </c>
      <c r="P17" s="7">
        <v>12.469999999999999</v>
      </c>
      <c r="Q17" s="8">
        <v>44389</v>
      </c>
      <c r="R17" s="7">
        <v>24.921337365591398</v>
      </c>
      <c r="S17" s="7">
        <v>160.53268093322723</v>
      </c>
    </row>
    <row r="18" spans="1:19" x14ac:dyDescent="0.2">
      <c r="A18" s="1" t="s">
        <v>30</v>
      </c>
      <c r="B18" s="7">
        <v>14.173870967741935</v>
      </c>
      <c r="C18" s="7">
        <v>29.191935483870971</v>
      </c>
      <c r="D18" s="7">
        <v>20.97538306451613</v>
      </c>
      <c r="E18" s="7">
        <v>36.229999999999997</v>
      </c>
      <c r="F18" s="8">
        <v>44428</v>
      </c>
      <c r="G18" s="7">
        <v>8.2899999999999991</v>
      </c>
      <c r="H18" s="8">
        <v>44439</v>
      </c>
      <c r="I18" s="7">
        <v>65.50846774193549</v>
      </c>
      <c r="J18" s="7">
        <v>641.33100000000002</v>
      </c>
      <c r="K18" s="7">
        <v>1.1636821236559141</v>
      </c>
      <c r="L18" s="7">
        <v>12.54</v>
      </c>
      <c r="M18" s="8">
        <v>44415</v>
      </c>
      <c r="N18" s="7">
        <v>22.359999999999996</v>
      </c>
      <c r="O18" s="9">
        <v>10</v>
      </c>
      <c r="P18" s="7">
        <v>6.02</v>
      </c>
      <c r="Q18" s="8">
        <v>44415</v>
      </c>
      <c r="R18" s="7">
        <v>24.619321236559145</v>
      </c>
      <c r="S18" s="7">
        <v>130.92942543439946</v>
      </c>
    </row>
    <row r="19" spans="1:19" x14ac:dyDescent="0.2">
      <c r="A19" s="1" t="s">
        <v>31</v>
      </c>
      <c r="B19" s="7">
        <v>11.670233333333334</v>
      </c>
      <c r="C19" s="7">
        <v>25.504999999999999</v>
      </c>
      <c r="D19" s="7">
        <v>18.128069444444449</v>
      </c>
      <c r="E19" s="7">
        <v>32.19</v>
      </c>
      <c r="F19" s="8">
        <v>44452</v>
      </c>
      <c r="G19" s="7">
        <v>6.3220000000000001</v>
      </c>
      <c r="H19" s="8">
        <v>44469</v>
      </c>
      <c r="I19" s="7">
        <v>62.252624999999995</v>
      </c>
      <c r="J19" s="7">
        <v>524.62300000000016</v>
      </c>
      <c r="K19" s="7">
        <v>1.3379375</v>
      </c>
      <c r="L19" s="7">
        <v>12.54</v>
      </c>
      <c r="M19" s="8">
        <v>44464</v>
      </c>
      <c r="N19" s="7">
        <v>14.834999999999997</v>
      </c>
      <c r="O19" s="9">
        <v>7</v>
      </c>
      <c r="P19" s="7">
        <v>4.9449999999999985</v>
      </c>
      <c r="Q19" s="8">
        <v>44458</v>
      </c>
      <c r="R19" s="7">
        <v>21.40645138888889</v>
      </c>
      <c r="S19" s="7">
        <v>99.248885480941482</v>
      </c>
    </row>
    <row r="20" spans="1:19" x14ac:dyDescent="0.2">
      <c r="A20" s="1" t="s">
        <v>32</v>
      </c>
      <c r="B20" s="7">
        <v>6.6692258064516121</v>
      </c>
      <c r="C20" s="7">
        <v>18.671935483870964</v>
      </c>
      <c r="D20" s="7">
        <v>12.368098790322577</v>
      </c>
      <c r="E20" s="7">
        <v>23.62</v>
      </c>
      <c r="F20" s="8">
        <v>44476</v>
      </c>
      <c r="G20" s="7">
        <v>-0.23799999999999999</v>
      </c>
      <c r="H20" s="8">
        <v>44486</v>
      </c>
      <c r="I20" s="7">
        <v>73.400927419354829</v>
      </c>
      <c r="J20" s="7">
        <v>322.94600000000003</v>
      </c>
      <c r="K20" s="7">
        <v>1.3993649193548385</v>
      </c>
      <c r="L20" s="7">
        <v>19.8</v>
      </c>
      <c r="M20" s="8">
        <v>44490</v>
      </c>
      <c r="N20" s="7">
        <v>31.819999999999997</v>
      </c>
      <c r="O20" s="9">
        <v>16</v>
      </c>
      <c r="P20" s="7">
        <v>9.6750000000000007</v>
      </c>
      <c r="Q20" s="8">
        <v>44471</v>
      </c>
      <c r="R20" s="7">
        <v>14.068924731182795</v>
      </c>
      <c r="S20" s="7">
        <v>53.949922861956651</v>
      </c>
    </row>
    <row r="21" spans="1:19" x14ac:dyDescent="0.2">
      <c r="A21" s="1" t="s">
        <v>33</v>
      </c>
      <c r="B21" s="7">
        <v>4.8261333333333338</v>
      </c>
      <c r="C21" s="7">
        <v>14.290666666666665</v>
      </c>
      <c r="D21" s="7">
        <v>9.1834048611111125</v>
      </c>
      <c r="E21" s="7">
        <v>22.45</v>
      </c>
      <c r="F21" s="8">
        <v>44501</v>
      </c>
      <c r="G21" s="7">
        <v>-1.85</v>
      </c>
      <c r="H21" s="8">
        <v>44524</v>
      </c>
      <c r="I21" s="7">
        <v>83.974048611111101</v>
      </c>
      <c r="J21" s="7">
        <v>198.73900000000003</v>
      </c>
      <c r="K21" s="7">
        <v>1.2127868055555557</v>
      </c>
      <c r="L21" s="7">
        <v>12.05</v>
      </c>
      <c r="M21" s="8">
        <v>44506</v>
      </c>
      <c r="N21" s="7">
        <v>33.11</v>
      </c>
      <c r="O21" s="9">
        <v>12</v>
      </c>
      <c r="P21" s="7">
        <v>19.779999999999998</v>
      </c>
      <c r="Q21" s="8">
        <v>44507</v>
      </c>
      <c r="R21" s="7">
        <v>10.834229861111108</v>
      </c>
      <c r="S21" s="7">
        <v>25.467145534942173</v>
      </c>
    </row>
    <row r="22" spans="1:19" ht="13.5" thickBot="1" x14ac:dyDescent="0.25">
      <c r="A22" s="11" t="s">
        <v>34</v>
      </c>
      <c r="B22" s="12">
        <v>2.5174516129032254</v>
      </c>
      <c r="C22" s="12">
        <v>10.01951612903226</v>
      </c>
      <c r="D22" s="12">
        <v>6.0614482526881721</v>
      </c>
      <c r="E22" s="12">
        <v>17.96</v>
      </c>
      <c r="F22" s="13">
        <v>44541</v>
      </c>
      <c r="G22" s="12">
        <v>-2.464</v>
      </c>
      <c r="H22" s="13">
        <v>44535</v>
      </c>
      <c r="I22" s="12">
        <v>81.142936827956987</v>
      </c>
      <c r="J22" s="12">
        <v>154.12299999999999</v>
      </c>
      <c r="K22" s="12">
        <v>1.5179596774193551</v>
      </c>
      <c r="L22" s="12">
        <v>16.95</v>
      </c>
      <c r="M22" s="13">
        <v>44557</v>
      </c>
      <c r="N22" s="12">
        <v>56.975000000000001</v>
      </c>
      <c r="O22" s="14">
        <v>21</v>
      </c>
      <c r="P22" s="12">
        <v>9.6749999999999972</v>
      </c>
      <c r="Q22" s="13">
        <v>44534</v>
      </c>
      <c r="R22" s="12">
        <v>7.0956270161290318</v>
      </c>
      <c r="S22" s="12">
        <v>22.922618795033667</v>
      </c>
    </row>
    <row r="23" spans="1:19" ht="13.5" thickTop="1" x14ac:dyDescent="0.2">
      <c r="A23" s="1" t="s">
        <v>35</v>
      </c>
      <c r="B23" s="7">
        <v>7.5218582591768621</v>
      </c>
      <c r="C23" s="7">
        <v>19.493029755283647</v>
      </c>
      <c r="D23" s="7">
        <v>13.159944061367055</v>
      </c>
      <c r="E23" s="7">
        <v>36.229999999999997</v>
      </c>
      <c r="F23" s="8">
        <v>44063</v>
      </c>
      <c r="G23" s="7">
        <v>-3.8220000000000001</v>
      </c>
      <c r="H23" s="8">
        <v>43850</v>
      </c>
      <c r="I23" s="7">
        <v>72.701165262714738</v>
      </c>
      <c r="J23" s="7">
        <v>5290.0810000000001</v>
      </c>
      <c r="K23" s="7">
        <v>1.3006318318579286</v>
      </c>
      <c r="L23" s="7">
        <v>21.66</v>
      </c>
      <c r="M23" s="8">
        <v>43892</v>
      </c>
      <c r="N23" s="7">
        <v>554.495</v>
      </c>
      <c r="O23" s="9">
        <v>137</v>
      </c>
      <c r="P23" s="7">
        <v>65.144999999999996</v>
      </c>
      <c r="Q23" s="8">
        <v>43906</v>
      </c>
      <c r="R23" s="7">
        <v>14.94993680664988</v>
      </c>
      <c r="S23" s="7">
        <v>943.98117360907804</v>
      </c>
    </row>
    <row r="26" spans="1:19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37</v>
      </c>
      <c r="C28" s="3"/>
      <c r="D28" s="3"/>
      <c r="F28" s="3">
        <v>-0.23799999999999999</v>
      </c>
      <c r="G28" s="3" t="s">
        <v>18</v>
      </c>
      <c r="H28" s="18">
        <v>44121</v>
      </c>
      <c r="I28" s="19"/>
      <c r="J28" s="3"/>
    </row>
    <row r="29" spans="1:19" x14ac:dyDescent="0.2">
      <c r="A29" s="3"/>
      <c r="B29" s="3" t="s">
        <v>38</v>
      </c>
      <c r="C29" s="3"/>
      <c r="D29" s="3"/>
      <c r="F29" s="3">
        <v>-0.57799999999999996</v>
      </c>
      <c r="G29" s="3" t="s">
        <v>18</v>
      </c>
      <c r="H29" s="18">
        <v>43925</v>
      </c>
      <c r="I29" s="19"/>
      <c r="J29" s="3"/>
    </row>
    <row r="30" spans="1:19" x14ac:dyDescent="0.2">
      <c r="A30" s="3"/>
      <c r="B30" s="3" t="s">
        <v>40</v>
      </c>
      <c r="C30" s="3"/>
      <c r="D30" s="3"/>
      <c r="F30" s="28">
        <v>195</v>
      </c>
      <c r="G30" s="3" t="s">
        <v>41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43</v>
      </c>
      <c r="D34" s="23">
        <v>0</v>
      </c>
      <c r="E34" t="s">
        <v>18</v>
      </c>
      <c r="F34" s="29">
        <v>14</v>
      </c>
      <c r="G34" s="3" t="s">
        <v>41</v>
      </c>
      <c r="H34" s="3"/>
      <c r="I34" s="3"/>
      <c r="J34" s="3"/>
    </row>
    <row r="35" spans="1:10" x14ac:dyDescent="0.2">
      <c r="A35" s="3"/>
      <c r="B35">
        <v>-2.5</v>
      </c>
      <c r="C35" t="s">
        <v>44</v>
      </c>
      <c r="D35" s="23">
        <v>-1</v>
      </c>
      <c r="E35" t="s">
        <v>18</v>
      </c>
      <c r="F35" s="29">
        <v>7</v>
      </c>
      <c r="G35" s="3" t="s">
        <v>41</v>
      </c>
      <c r="H35" s="3"/>
      <c r="I35" s="3"/>
      <c r="J35" s="3"/>
    </row>
    <row r="36" spans="1:10" x14ac:dyDescent="0.2">
      <c r="A36" s="3"/>
      <c r="B36" s="25">
        <v>-5</v>
      </c>
      <c r="C36" s="25" t="s">
        <v>44</v>
      </c>
      <c r="D36" s="26">
        <v>-2.5</v>
      </c>
      <c r="E36" s="27" t="s">
        <v>18</v>
      </c>
      <c r="F36" s="29">
        <v>9</v>
      </c>
      <c r="G36" s="3" t="s">
        <v>41</v>
      </c>
      <c r="H36" s="3"/>
      <c r="I36" s="3"/>
      <c r="J36" s="3"/>
    </row>
    <row r="37" spans="1:10" x14ac:dyDescent="0.2">
      <c r="A37" s="3"/>
      <c r="C37" s="25" t="s">
        <v>45</v>
      </c>
      <c r="D37" s="23">
        <v>-5</v>
      </c>
      <c r="E37" t="s">
        <v>18</v>
      </c>
      <c r="F37" s="29">
        <v>0</v>
      </c>
      <c r="G37" s="3" t="s">
        <v>41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K22" sqref="K22"/>
    </sheetView>
  </sheetViews>
  <sheetFormatPr baseColWidth="10" defaultRowHeight="12.75" x14ac:dyDescent="0.2"/>
  <cols>
    <col min="1" max="1" width="11.42578125" style="52"/>
    <col min="2" max="2" width="6.140625" style="52" customWidth="1"/>
    <col min="3" max="4" width="7.5703125" style="52" bestFit="1" customWidth="1"/>
    <col min="5" max="5" width="6.42578125" style="52" bestFit="1" customWidth="1"/>
    <col min="6" max="6" width="7.5703125" style="52" customWidth="1"/>
    <col min="7" max="7" width="5.7109375" style="52" customWidth="1"/>
    <col min="8" max="8" width="7.5703125" style="52" customWidth="1"/>
    <col min="9" max="9" width="7.5703125" style="52" bestFit="1" customWidth="1"/>
    <col min="10" max="11" width="7.5703125" style="52" customWidth="1"/>
    <col min="12" max="12" width="8.140625" style="52" bestFit="1" customWidth="1"/>
    <col min="13" max="13" width="7.5703125" style="52" bestFit="1" customWidth="1"/>
    <col min="14" max="14" width="5.5703125" style="52" bestFit="1" customWidth="1"/>
    <col min="15" max="15" width="7.7109375" style="52" bestFit="1" customWidth="1"/>
    <col min="16" max="16" width="5.42578125" style="52" bestFit="1" customWidth="1"/>
    <col min="17" max="17" width="7.5703125" style="52" bestFit="1" customWidth="1"/>
    <col min="18" max="18" width="7.5703125" style="52" customWidth="1"/>
    <col min="19" max="19" width="6.5703125" style="52" customWidth="1"/>
    <col min="20" max="16384" width="11.42578125" style="52"/>
  </cols>
  <sheetData>
    <row r="1" spans="1:19" x14ac:dyDescent="0.2">
      <c r="B1" s="1" t="s">
        <v>72</v>
      </c>
    </row>
    <row r="2" spans="1:19" x14ac:dyDescent="0.2">
      <c r="B2" s="1" t="s">
        <v>0</v>
      </c>
    </row>
    <row r="3" spans="1:19" x14ac:dyDescent="0.2">
      <c r="B3" s="1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48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58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53">
        <v>0.93012903225806465</v>
      </c>
      <c r="C11" s="53">
        <v>9.579419354838711</v>
      </c>
      <c r="D11" s="53">
        <v>5.080217741935483</v>
      </c>
      <c r="E11" s="53">
        <v>18.77</v>
      </c>
      <c r="F11" s="54">
        <v>44588</v>
      </c>
      <c r="G11" s="53">
        <v>-4.6390000000000002</v>
      </c>
      <c r="H11" s="54">
        <v>44569</v>
      </c>
      <c r="I11" s="53">
        <v>77.321922043010758</v>
      </c>
      <c r="J11" s="53">
        <v>204.80099999999999</v>
      </c>
      <c r="K11" s="53">
        <v>1.720778897849462</v>
      </c>
      <c r="L11" s="53">
        <v>17.93</v>
      </c>
      <c r="M11" s="54">
        <v>44592</v>
      </c>
      <c r="N11" s="53">
        <v>72.884999999999991</v>
      </c>
      <c r="O11" s="55">
        <v>13</v>
      </c>
      <c r="P11" s="53">
        <v>24.509999999999991</v>
      </c>
      <c r="Q11" s="54">
        <v>44586</v>
      </c>
      <c r="R11" s="53">
        <v>5.0286700268817208</v>
      </c>
      <c r="S11" s="53">
        <v>28.505863523526138</v>
      </c>
    </row>
    <row r="12" spans="1:19" x14ac:dyDescent="0.2">
      <c r="A12" s="1" t="s">
        <v>24</v>
      </c>
      <c r="B12" s="53">
        <v>3.5962142857142863</v>
      </c>
      <c r="C12" s="53">
        <v>14.105357142857144</v>
      </c>
      <c r="D12" s="53">
        <v>8.552063988095238</v>
      </c>
      <c r="E12" s="53">
        <v>20.14</v>
      </c>
      <c r="F12" s="54">
        <v>44247</v>
      </c>
      <c r="G12" s="53">
        <v>0.32800000000000001</v>
      </c>
      <c r="H12" s="54">
        <v>44250</v>
      </c>
      <c r="I12" s="53">
        <v>79.754739583333347</v>
      </c>
      <c r="J12" s="53">
        <v>236.05399999999997</v>
      </c>
      <c r="K12" s="53">
        <v>1.6001629464285716</v>
      </c>
      <c r="L12" s="53">
        <v>13.13</v>
      </c>
      <c r="M12" s="54">
        <v>44228</v>
      </c>
      <c r="N12" s="53">
        <v>34.83</v>
      </c>
      <c r="O12" s="55">
        <v>12</v>
      </c>
      <c r="P12" s="53">
        <v>14.189999999999998</v>
      </c>
      <c r="Q12" s="54">
        <v>44249</v>
      </c>
      <c r="R12" s="53">
        <v>8.5633348214285707</v>
      </c>
      <c r="S12" s="53">
        <v>38.243336164657819</v>
      </c>
    </row>
    <row r="13" spans="1:19" x14ac:dyDescent="0.2">
      <c r="A13" s="1" t="s">
        <v>25</v>
      </c>
      <c r="B13" s="53">
        <v>3.5481935483870979</v>
      </c>
      <c r="C13" s="53">
        <v>14.610129032258063</v>
      </c>
      <c r="D13" s="53">
        <v>9.0483642473118291</v>
      </c>
      <c r="E13" s="53">
        <v>22.59</v>
      </c>
      <c r="F13" s="54">
        <v>44286</v>
      </c>
      <c r="G13" s="53">
        <v>-2.327</v>
      </c>
      <c r="H13" s="54">
        <v>44265</v>
      </c>
      <c r="I13" s="53">
        <v>67.225645161290302</v>
      </c>
      <c r="J13" s="53">
        <v>442.01599999999996</v>
      </c>
      <c r="K13" s="53">
        <v>1.7048454301075269</v>
      </c>
      <c r="L13" s="53">
        <v>14.9</v>
      </c>
      <c r="M13" s="54">
        <v>44257</v>
      </c>
      <c r="N13" s="53">
        <v>16.77</v>
      </c>
      <c r="O13" s="55">
        <v>5</v>
      </c>
      <c r="P13" s="53">
        <v>7.9550000000000001</v>
      </c>
      <c r="Q13" s="54">
        <v>44274</v>
      </c>
      <c r="R13" s="53">
        <v>9.9625880376344114</v>
      </c>
      <c r="S13" s="53">
        <v>69.06347656476575</v>
      </c>
    </row>
    <row r="14" spans="1:19" x14ac:dyDescent="0.2">
      <c r="A14" s="1" t="s">
        <v>26</v>
      </c>
      <c r="B14" s="53">
        <v>5.4440666666666671</v>
      </c>
      <c r="C14" s="53">
        <v>16.132333333333332</v>
      </c>
      <c r="D14" s="53">
        <v>10.498060416666668</v>
      </c>
      <c r="E14" s="53">
        <v>23.06</v>
      </c>
      <c r="F14" s="54">
        <v>44288</v>
      </c>
      <c r="G14" s="53">
        <v>-0.89400000000000002</v>
      </c>
      <c r="H14" s="54">
        <v>44294</v>
      </c>
      <c r="I14" s="53">
        <v>68.733381944444417</v>
      </c>
      <c r="J14" s="53">
        <v>482.06599999999997</v>
      </c>
      <c r="K14" s="53">
        <v>1.5796124999999999</v>
      </c>
      <c r="L14" s="53">
        <v>14.99</v>
      </c>
      <c r="M14" s="54">
        <v>44310</v>
      </c>
      <c r="N14" s="53">
        <v>44.504999999999995</v>
      </c>
      <c r="O14" s="55">
        <v>15</v>
      </c>
      <c r="P14" s="53">
        <v>12.684999999999999</v>
      </c>
      <c r="Q14" s="54">
        <v>44313</v>
      </c>
      <c r="R14" s="53">
        <v>12.756444444444444</v>
      </c>
      <c r="S14" s="53">
        <v>78.473948697174734</v>
      </c>
    </row>
    <row r="15" spans="1:19" x14ac:dyDescent="0.2">
      <c r="A15" s="1" t="s">
        <v>27</v>
      </c>
      <c r="B15" s="53">
        <v>7.7349677419354839</v>
      </c>
      <c r="C15" s="53">
        <v>22.1516129032258</v>
      </c>
      <c r="D15" s="53">
        <v>14.608594086021505</v>
      </c>
      <c r="E15" s="53">
        <v>30.15</v>
      </c>
      <c r="F15" s="54">
        <v>44345</v>
      </c>
      <c r="G15" s="53">
        <v>2.5760000000000001</v>
      </c>
      <c r="H15" s="54">
        <v>44318</v>
      </c>
      <c r="I15" s="53">
        <v>65.737009408602134</v>
      </c>
      <c r="J15" s="53">
        <v>671.30899999999997</v>
      </c>
      <c r="K15" s="53">
        <v>1.2877977150537634</v>
      </c>
      <c r="L15" s="53">
        <v>14.6</v>
      </c>
      <c r="M15" s="54">
        <v>44328</v>
      </c>
      <c r="N15" s="53">
        <v>28.594999999999999</v>
      </c>
      <c r="O15" s="55">
        <v>10</v>
      </c>
      <c r="P15" s="53">
        <v>15.264999999999999</v>
      </c>
      <c r="Q15" s="54">
        <v>44329</v>
      </c>
      <c r="R15" s="53">
        <v>17.479294354838707</v>
      </c>
      <c r="S15" s="53">
        <v>119.46073368958453</v>
      </c>
    </row>
    <row r="16" spans="1:19" x14ac:dyDescent="0.2">
      <c r="A16" s="1" t="s">
        <v>28</v>
      </c>
      <c r="B16" s="53">
        <v>12.104000000000003</v>
      </c>
      <c r="C16" s="53">
        <v>26.169666666666664</v>
      </c>
      <c r="D16" s="53">
        <v>18.557349305555555</v>
      </c>
      <c r="E16" s="53">
        <v>33.01</v>
      </c>
      <c r="F16" s="54">
        <v>44360</v>
      </c>
      <c r="G16" s="53">
        <v>7.55</v>
      </c>
      <c r="H16" s="54">
        <v>44352</v>
      </c>
      <c r="I16" s="53">
        <v>69.039618055555565</v>
      </c>
      <c r="J16" s="53">
        <v>716.70100000000014</v>
      </c>
      <c r="K16" s="53">
        <v>1.3548270833333329</v>
      </c>
      <c r="L16" s="53">
        <v>11.17</v>
      </c>
      <c r="M16" s="54">
        <v>44350</v>
      </c>
      <c r="N16" s="53">
        <v>103.85</v>
      </c>
      <c r="O16" s="55">
        <v>12</v>
      </c>
      <c r="P16" s="53">
        <v>33.11</v>
      </c>
      <c r="Q16" s="54">
        <v>44363</v>
      </c>
      <c r="R16" s="53">
        <v>21.86313194444444</v>
      </c>
      <c r="S16" s="53">
        <v>138.96681573441776</v>
      </c>
    </row>
    <row r="17" spans="1:19" x14ac:dyDescent="0.2">
      <c r="A17" s="1" t="s">
        <v>29</v>
      </c>
      <c r="B17" s="53">
        <v>13.474838709677423</v>
      </c>
      <c r="C17" s="53">
        <v>28.816451612903219</v>
      </c>
      <c r="D17" s="53">
        <v>20.808266129032258</v>
      </c>
      <c r="E17" s="53">
        <v>37.65</v>
      </c>
      <c r="F17" s="54">
        <v>44399</v>
      </c>
      <c r="G17" s="53">
        <v>9.0500000000000007</v>
      </c>
      <c r="H17" s="54">
        <v>44393</v>
      </c>
      <c r="I17" s="53">
        <v>61.510739247311818</v>
      </c>
      <c r="J17" s="53">
        <v>758.34700000000009</v>
      </c>
      <c r="K17" s="53">
        <v>1.2566102150537637</v>
      </c>
      <c r="L17" s="53">
        <v>9.41</v>
      </c>
      <c r="M17" s="54">
        <v>44388</v>
      </c>
      <c r="N17" s="53">
        <v>3.6550000000000002</v>
      </c>
      <c r="O17" s="55">
        <v>3</v>
      </c>
      <c r="P17" s="53">
        <v>1.9350000000000001</v>
      </c>
      <c r="Q17" s="54">
        <v>44383</v>
      </c>
      <c r="R17" s="53">
        <v>25.457284946236566</v>
      </c>
      <c r="S17" s="53">
        <v>154.15875328577113</v>
      </c>
    </row>
    <row r="18" spans="1:19" x14ac:dyDescent="0.2">
      <c r="A18" s="1" t="s">
        <v>30</v>
      </c>
      <c r="B18" s="53">
        <v>13.501290322580644</v>
      </c>
      <c r="C18" s="53">
        <v>29.689032258064508</v>
      </c>
      <c r="D18" s="53">
        <v>20.854065860215051</v>
      </c>
      <c r="E18" s="53">
        <v>39.42</v>
      </c>
      <c r="F18" s="54">
        <v>44422</v>
      </c>
      <c r="G18" s="53">
        <v>10</v>
      </c>
      <c r="H18" s="54">
        <v>44409</v>
      </c>
      <c r="I18" s="53">
        <v>62.826733870967736</v>
      </c>
      <c r="J18" s="53">
        <v>745.42600000000027</v>
      </c>
      <c r="K18" s="53">
        <v>1.1774220430107529</v>
      </c>
      <c r="L18" s="53">
        <v>8.92</v>
      </c>
      <c r="M18" s="54">
        <v>44413</v>
      </c>
      <c r="N18" s="53">
        <v>1.9350000000000001</v>
      </c>
      <c r="O18" s="55">
        <v>1</v>
      </c>
      <c r="P18" s="53">
        <v>1.9350000000000001</v>
      </c>
      <c r="Q18" s="54">
        <v>44412</v>
      </c>
      <c r="R18" s="53">
        <v>26.524731182795694</v>
      </c>
      <c r="S18" s="53">
        <v>144.07460857251405</v>
      </c>
    </row>
    <row r="19" spans="1:19" x14ac:dyDescent="0.2">
      <c r="A19" s="1" t="s">
        <v>31</v>
      </c>
      <c r="B19" s="53">
        <v>13.095333333333333</v>
      </c>
      <c r="C19" s="53">
        <v>24.700333333333329</v>
      </c>
      <c r="D19" s="53">
        <v>18.241312500000003</v>
      </c>
      <c r="E19" s="53">
        <v>30.43</v>
      </c>
      <c r="F19" s="54">
        <v>44446</v>
      </c>
      <c r="G19" s="53">
        <v>9.39</v>
      </c>
      <c r="H19" s="54">
        <v>44460</v>
      </c>
      <c r="I19" s="53">
        <v>74.492812499999971</v>
      </c>
      <c r="J19" s="53">
        <v>442.21700000000004</v>
      </c>
      <c r="K19" s="53">
        <v>1.044773611111111</v>
      </c>
      <c r="L19" s="53">
        <v>11.37</v>
      </c>
      <c r="M19" s="54">
        <v>44446</v>
      </c>
      <c r="N19" s="53">
        <v>46.649999999999991</v>
      </c>
      <c r="O19" s="55">
        <v>14</v>
      </c>
      <c r="P19" s="53">
        <v>19.349999999999998</v>
      </c>
      <c r="Q19" s="54">
        <v>44440</v>
      </c>
      <c r="R19" s="53">
        <v>21.066798611111111</v>
      </c>
      <c r="S19" s="53">
        <v>81.93603974895133</v>
      </c>
    </row>
    <row r="20" spans="1:19" x14ac:dyDescent="0.2">
      <c r="A20" s="1" t="s">
        <v>32</v>
      </c>
      <c r="B20" s="53">
        <v>6.575774193548388</v>
      </c>
      <c r="C20" s="53">
        <v>20.053870967741936</v>
      </c>
      <c r="D20" s="53">
        <v>12.781509408602149</v>
      </c>
      <c r="E20" s="53">
        <v>24.16</v>
      </c>
      <c r="F20" s="54">
        <v>44470</v>
      </c>
      <c r="G20" s="53">
        <v>2.5110000000000001</v>
      </c>
      <c r="H20" s="54">
        <v>44496</v>
      </c>
      <c r="I20" s="53">
        <v>72.627883064516112</v>
      </c>
      <c r="J20" s="53">
        <v>372.85300000000007</v>
      </c>
      <c r="K20" s="53">
        <v>1.0105947580645163</v>
      </c>
      <c r="L20" s="53">
        <v>8.5299999999999994</v>
      </c>
      <c r="M20" s="54">
        <v>44474</v>
      </c>
      <c r="N20" s="53">
        <v>27.089999999999996</v>
      </c>
      <c r="O20" s="55">
        <v>7</v>
      </c>
      <c r="P20" s="53">
        <v>13.545</v>
      </c>
      <c r="Q20" s="54">
        <v>44472</v>
      </c>
      <c r="R20" s="53">
        <v>15.503279569892472</v>
      </c>
      <c r="S20" s="53">
        <v>54.607093263962483</v>
      </c>
    </row>
    <row r="21" spans="1:19" x14ac:dyDescent="0.2">
      <c r="A21" s="1" t="s">
        <v>33</v>
      </c>
      <c r="B21" s="53">
        <v>3.6790666666666678</v>
      </c>
      <c r="C21" s="53">
        <v>11.691866666666668</v>
      </c>
      <c r="D21" s="53">
        <v>7.6532493055555557</v>
      </c>
      <c r="E21" s="53">
        <v>17.82</v>
      </c>
      <c r="F21" s="54">
        <v>44502</v>
      </c>
      <c r="G21" s="53">
        <v>-1.304</v>
      </c>
      <c r="H21" s="54">
        <v>44519</v>
      </c>
      <c r="I21" s="53">
        <v>77.988618055555563</v>
      </c>
      <c r="J21" s="53">
        <v>186.553</v>
      </c>
      <c r="K21" s="53">
        <v>1.6629798611111111</v>
      </c>
      <c r="L21" s="53">
        <v>12.15</v>
      </c>
      <c r="M21" s="54">
        <v>44527</v>
      </c>
      <c r="N21" s="53">
        <v>119.75500000000002</v>
      </c>
      <c r="O21" s="55">
        <v>13</v>
      </c>
      <c r="P21" s="53">
        <v>56.545000000000009</v>
      </c>
      <c r="Q21" s="54">
        <v>44523</v>
      </c>
      <c r="R21" s="53">
        <v>9.2579874999999969</v>
      </c>
      <c r="S21" s="53">
        <v>28.892247631313076</v>
      </c>
    </row>
    <row r="22" spans="1:19" ht="13.5" thickBot="1" x14ac:dyDescent="0.25">
      <c r="A22" s="11" t="s">
        <v>34</v>
      </c>
      <c r="B22" s="12">
        <v>2.4766451612903229</v>
      </c>
      <c r="C22" s="12">
        <v>9.6754838709677387</v>
      </c>
      <c r="D22" s="12">
        <v>5.848045026881719</v>
      </c>
      <c r="E22" s="12">
        <v>18.5</v>
      </c>
      <c r="F22" s="13">
        <v>44923</v>
      </c>
      <c r="G22" s="12">
        <v>-1.986</v>
      </c>
      <c r="H22" s="13">
        <v>44912</v>
      </c>
      <c r="I22" s="12">
        <v>85.677298387096727</v>
      </c>
      <c r="J22" s="12">
        <v>134.238</v>
      </c>
      <c r="K22" s="12">
        <v>1.3784455645161287</v>
      </c>
      <c r="L22" s="12">
        <v>12.84</v>
      </c>
      <c r="M22" s="13">
        <v>44902</v>
      </c>
      <c r="N22" s="12">
        <v>44.720000000000006</v>
      </c>
      <c r="O22" s="14">
        <v>18</v>
      </c>
      <c r="P22" s="12">
        <v>14.189999999999998</v>
      </c>
      <c r="Q22" s="13">
        <v>44900</v>
      </c>
      <c r="R22" s="12">
        <v>7.1240826612903216</v>
      </c>
      <c r="S22" s="12">
        <v>20.240806918159333</v>
      </c>
    </row>
    <row r="23" spans="1:19" ht="13.5" thickTop="1" x14ac:dyDescent="0.2">
      <c r="A23" s="1" t="s">
        <v>35</v>
      </c>
      <c r="B23" s="53">
        <v>7.1800433051715311</v>
      </c>
      <c r="C23" s="53">
        <v>18.947963095238094</v>
      </c>
      <c r="D23" s="53">
        <v>12.710924834656089</v>
      </c>
      <c r="E23" s="53">
        <v>39.42</v>
      </c>
      <c r="F23" s="54">
        <v>44422</v>
      </c>
      <c r="G23" s="53">
        <v>-4.6390000000000002</v>
      </c>
      <c r="H23" s="54">
        <v>44204</v>
      </c>
      <c r="I23" s="53">
        <v>71.911366776807043</v>
      </c>
      <c r="J23" s="53">
        <v>5392.5810000000001</v>
      </c>
      <c r="K23" s="53">
        <v>1.3982375521366699</v>
      </c>
      <c r="L23" s="53">
        <v>17.93</v>
      </c>
      <c r="M23" s="54">
        <v>44227</v>
      </c>
      <c r="N23" s="53">
        <v>545.2399999999999</v>
      </c>
      <c r="O23" s="55">
        <v>123</v>
      </c>
      <c r="P23" s="53">
        <v>56.545000000000009</v>
      </c>
      <c r="Q23" s="54">
        <v>44523</v>
      </c>
      <c r="R23" s="53">
        <v>15.048969008416536</v>
      </c>
      <c r="S23" s="53">
        <v>956.62372379479825</v>
      </c>
    </row>
    <row r="26" spans="1:19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37</v>
      </c>
      <c r="C28" s="3"/>
      <c r="D28" s="3"/>
      <c r="F28" s="3">
        <v>-1.304</v>
      </c>
      <c r="G28" s="3" t="s">
        <v>18</v>
      </c>
      <c r="H28" s="18">
        <v>44519</v>
      </c>
      <c r="I28" s="19"/>
      <c r="J28" s="3"/>
    </row>
    <row r="29" spans="1:19" x14ac:dyDescent="0.2">
      <c r="A29" s="3"/>
      <c r="B29" s="3" t="s">
        <v>38</v>
      </c>
      <c r="C29" s="3"/>
      <c r="D29" s="3"/>
      <c r="F29" s="3">
        <v>-0.41899999999999998</v>
      </c>
      <c r="G29" s="3" t="s">
        <v>18</v>
      </c>
      <c r="H29" s="18">
        <v>44299</v>
      </c>
      <c r="I29" s="19"/>
      <c r="J29" s="3"/>
    </row>
    <row r="30" spans="1:19" x14ac:dyDescent="0.2">
      <c r="A30" s="3"/>
      <c r="B30" s="3" t="s">
        <v>40</v>
      </c>
      <c r="C30" s="3"/>
      <c r="D30" s="3"/>
      <c r="F30" s="28">
        <v>219</v>
      </c>
      <c r="G30" s="3" t="s">
        <v>41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52">
        <v>-1</v>
      </c>
      <c r="C34" s="52" t="s">
        <v>43</v>
      </c>
      <c r="D34" s="56">
        <v>0</v>
      </c>
      <c r="E34" s="52" t="s">
        <v>18</v>
      </c>
      <c r="F34" s="29">
        <v>10</v>
      </c>
      <c r="G34" s="3" t="s">
        <v>41</v>
      </c>
      <c r="H34" s="3"/>
      <c r="I34" s="3"/>
      <c r="J34" s="3"/>
    </row>
    <row r="35" spans="1:10" x14ac:dyDescent="0.2">
      <c r="A35" s="3"/>
      <c r="B35" s="52">
        <v>-2.5</v>
      </c>
      <c r="C35" s="52" t="s">
        <v>44</v>
      </c>
      <c r="D35" s="56">
        <v>-1</v>
      </c>
      <c r="E35" s="52" t="s">
        <v>18</v>
      </c>
      <c r="F35" s="29">
        <v>13</v>
      </c>
      <c r="G35" s="3" t="s">
        <v>41</v>
      </c>
      <c r="H35" s="3"/>
      <c r="I35" s="3"/>
      <c r="J35" s="3"/>
    </row>
    <row r="36" spans="1:10" x14ac:dyDescent="0.2">
      <c r="A36" s="3"/>
      <c r="B36" s="29">
        <v>-5</v>
      </c>
      <c r="C36" s="29" t="s">
        <v>44</v>
      </c>
      <c r="D36" s="57">
        <v>-2.5</v>
      </c>
      <c r="E36" s="3" t="s">
        <v>18</v>
      </c>
      <c r="F36" s="29">
        <v>4</v>
      </c>
      <c r="G36" s="3" t="s">
        <v>41</v>
      </c>
      <c r="H36" s="3"/>
      <c r="I36" s="3"/>
      <c r="J36" s="3"/>
    </row>
    <row r="37" spans="1:10" x14ac:dyDescent="0.2">
      <c r="A37" s="3"/>
      <c r="C37" s="29" t="s">
        <v>45</v>
      </c>
      <c r="D37" s="56">
        <v>-5</v>
      </c>
      <c r="E37" s="52" t="s">
        <v>18</v>
      </c>
      <c r="F37" s="29">
        <v>0</v>
      </c>
      <c r="G37" s="3" t="s">
        <v>41</v>
      </c>
      <c r="H37" s="3"/>
      <c r="I37" s="3"/>
      <c r="J37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G15" sqref="G15"/>
    </sheetView>
  </sheetViews>
  <sheetFormatPr baseColWidth="10" defaultRowHeight="12.75" x14ac:dyDescent="0.2"/>
  <cols>
    <col min="1" max="1" width="11.42578125" style="52"/>
    <col min="2" max="2" width="6.140625" style="52" customWidth="1"/>
    <col min="3" max="4" width="7.5703125" style="52" bestFit="1" customWidth="1"/>
    <col min="5" max="5" width="6.42578125" style="52" bestFit="1" customWidth="1"/>
    <col min="6" max="6" width="7.5703125" style="52" customWidth="1"/>
    <col min="7" max="7" width="5.7109375" style="52" customWidth="1"/>
    <col min="8" max="8" width="7.5703125" style="52" customWidth="1"/>
    <col min="9" max="9" width="7.5703125" style="52" bestFit="1" customWidth="1"/>
    <col min="10" max="11" width="7.5703125" style="52" customWidth="1"/>
    <col min="12" max="12" width="8.140625" style="52" bestFit="1" customWidth="1"/>
    <col min="13" max="13" width="7.5703125" style="52" bestFit="1" customWidth="1"/>
    <col min="14" max="14" width="5.5703125" style="52" bestFit="1" customWidth="1"/>
    <col min="15" max="15" width="7.7109375" style="52" bestFit="1" customWidth="1"/>
    <col min="16" max="16" width="5.42578125" style="52" bestFit="1" customWidth="1"/>
    <col min="17" max="17" width="7.5703125" style="52" bestFit="1" customWidth="1"/>
    <col min="18" max="18" width="7.5703125" style="52" customWidth="1"/>
    <col min="19" max="19" width="6.5703125" style="52" customWidth="1"/>
    <col min="20" max="16384" width="11.42578125" style="52"/>
  </cols>
  <sheetData>
    <row r="1" spans="1:19" x14ac:dyDescent="0.2">
      <c r="B1" s="1" t="s">
        <v>73</v>
      </c>
    </row>
    <row r="2" spans="1:19" x14ac:dyDescent="0.2">
      <c r="B2" s="1" t="s">
        <v>0</v>
      </c>
    </row>
    <row r="3" spans="1:19" x14ac:dyDescent="0.2">
      <c r="B3" s="1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48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58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53">
        <v>-0.41425806451612923</v>
      </c>
      <c r="C11" s="53">
        <v>10.681451612903228</v>
      </c>
      <c r="D11" s="53">
        <v>4.5761646505376339</v>
      </c>
      <c r="E11" s="53">
        <v>15.85</v>
      </c>
      <c r="F11" s="54">
        <v>45321</v>
      </c>
      <c r="G11" s="53">
        <v>-5.66</v>
      </c>
      <c r="H11" s="54">
        <v>45314</v>
      </c>
      <c r="I11" s="53">
        <v>70.84659274193551</v>
      </c>
      <c r="J11" s="53">
        <v>264.17300000000006</v>
      </c>
      <c r="K11" s="53">
        <v>1.37586626344086</v>
      </c>
      <c r="L11" s="53">
        <v>10</v>
      </c>
      <c r="M11" s="54">
        <v>45300</v>
      </c>
      <c r="N11" s="53">
        <v>17.629999999999995</v>
      </c>
      <c r="O11" s="55">
        <v>8</v>
      </c>
      <c r="P11" s="53">
        <v>9.4599999999999991</v>
      </c>
      <c r="Q11" s="54">
        <v>45295</v>
      </c>
      <c r="R11" s="53">
        <v>5.0638333333333332</v>
      </c>
      <c r="S11" s="53">
        <v>26.897545788585994</v>
      </c>
    </row>
    <row r="12" spans="1:19" x14ac:dyDescent="0.2">
      <c r="A12" s="1" t="s">
        <v>24</v>
      </c>
      <c r="B12" s="53">
        <v>1.4483214285714288</v>
      </c>
      <c r="C12" s="53">
        <v>13.978214285714282</v>
      </c>
      <c r="D12" s="53">
        <v>7.5036875000000007</v>
      </c>
      <c r="E12" s="53">
        <v>19.04</v>
      </c>
      <c r="F12" s="54">
        <v>44959</v>
      </c>
      <c r="G12" s="53">
        <v>-2.1230000000000002</v>
      </c>
      <c r="H12" s="54">
        <v>44983</v>
      </c>
      <c r="I12" s="53">
        <v>66.193110119047631</v>
      </c>
      <c r="J12" s="53">
        <v>298.68599999999998</v>
      </c>
      <c r="K12" s="53">
        <v>1.4276160714285719</v>
      </c>
      <c r="L12" s="53">
        <v>10.49</v>
      </c>
      <c r="M12" s="54">
        <v>44971</v>
      </c>
      <c r="N12" s="53">
        <v>4.5149999999999997</v>
      </c>
      <c r="O12" s="55">
        <v>8</v>
      </c>
      <c r="P12" s="53">
        <v>1.29</v>
      </c>
      <c r="Q12" s="54">
        <v>44984</v>
      </c>
      <c r="R12" s="53">
        <v>6.9674590773809522</v>
      </c>
      <c r="S12" s="53">
        <v>41.98470179105373</v>
      </c>
    </row>
    <row r="13" spans="1:19" x14ac:dyDescent="0.2">
      <c r="A13" s="1" t="s">
        <v>25</v>
      </c>
      <c r="B13" s="53">
        <v>4.8512903225806463</v>
      </c>
      <c r="C13" s="53">
        <v>12.79225806451613</v>
      </c>
      <c r="D13" s="53">
        <v>8.5492526881720412</v>
      </c>
      <c r="E13" s="53">
        <v>17.82</v>
      </c>
      <c r="F13" s="54">
        <v>44986</v>
      </c>
      <c r="G13" s="53">
        <v>0.60199999999999998</v>
      </c>
      <c r="H13" s="54">
        <v>44992</v>
      </c>
      <c r="I13" s="53">
        <v>76.420208333333349</v>
      </c>
      <c r="J13" s="53">
        <v>284.72000000000014</v>
      </c>
      <c r="K13" s="53">
        <v>1.8469556451612903</v>
      </c>
      <c r="L13" s="53">
        <v>14.01</v>
      </c>
      <c r="M13" s="54">
        <v>44999</v>
      </c>
      <c r="N13" s="53">
        <v>48.59</v>
      </c>
      <c r="O13" s="55">
        <v>21</v>
      </c>
      <c r="P13" s="53">
        <v>13.114999999999995</v>
      </c>
      <c r="Q13" s="54">
        <v>45002</v>
      </c>
      <c r="R13" s="53">
        <v>9.3591283602150543</v>
      </c>
      <c r="S13" s="53">
        <v>50.938924229780099</v>
      </c>
    </row>
    <row r="14" spans="1:19" x14ac:dyDescent="0.2">
      <c r="A14" s="1" t="s">
        <v>26</v>
      </c>
      <c r="B14" s="53">
        <v>4.9416333333333338</v>
      </c>
      <c r="C14" s="53">
        <v>16.7409</v>
      </c>
      <c r="D14" s="53">
        <v>10.61152013888889</v>
      </c>
      <c r="E14" s="53">
        <v>23.06</v>
      </c>
      <c r="F14" s="54">
        <v>45031</v>
      </c>
      <c r="G14" s="53">
        <v>-2.8730000000000002</v>
      </c>
      <c r="H14" s="54">
        <v>45020</v>
      </c>
      <c r="I14" s="53">
        <v>68.449638888888884</v>
      </c>
      <c r="J14" s="53">
        <v>520.20500000000004</v>
      </c>
      <c r="K14" s="53">
        <v>1.6765041666666667</v>
      </c>
      <c r="L14" s="53">
        <v>17.54</v>
      </c>
      <c r="M14" s="54">
        <v>45027</v>
      </c>
      <c r="N14" s="53">
        <v>81.054999999999978</v>
      </c>
      <c r="O14" s="55">
        <v>12</v>
      </c>
      <c r="P14" s="53">
        <v>19.134999999999994</v>
      </c>
      <c r="Q14" s="54">
        <v>45035</v>
      </c>
      <c r="R14" s="53">
        <v>11.835867361111111</v>
      </c>
      <c r="S14" s="53">
        <v>86.016980297700087</v>
      </c>
    </row>
    <row r="15" spans="1:19" x14ac:dyDescent="0.2">
      <c r="A15" s="1" t="s">
        <v>27</v>
      </c>
      <c r="B15" s="53">
        <v>10.030290322580644</v>
      </c>
      <c r="C15" s="53">
        <v>24.747741935483869</v>
      </c>
      <c r="D15" s="53">
        <v>17.281153897849464</v>
      </c>
      <c r="E15" s="53">
        <v>35.06</v>
      </c>
      <c r="F15" s="54">
        <v>45065</v>
      </c>
      <c r="G15" s="53">
        <v>4.4820000000000002</v>
      </c>
      <c r="H15" s="54">
        <v>45051</v>
      </c>
      <c r="I15" s="53">
        <v>61.968125000000001</v>
      </c>
      <c r="J15" s="53">
        <v>704.08899999999983</v>
      </c>
      <c r="K15" s="53">
        <v>1.2932674731182794</v>
      </c>
      <c r="L15" s="53">
        <v>10.19</v>
      </c>
      <c r="M15" s="54">
        <v>45065</v>
      </c>
      <c r="N15" s="53">
        <v>19.565000000000001</v>
      </c>
      <c r="O15" s="55">
        <v>5</v>
      </c>
      <c r="P15" s="53">
        <v>8.8149999999999995</v>
      </c>
      <c r="Q15" s="54">
        <v>45048</v>
      </c>
      <c r="R15" s="53">
        <v>18.240336021505378</v>
      </c>
      <c r="S15" s="53">
        <v>133.70779956816159</v>
      </c>
    </row>
    <row r="16" spans="1:19" x14ac:dyDescent="0.2">
      <c r="A16" s="1" t="s">
        <v>28</v>
      </c>
      <c r="B16" s="53">
        <v>13.747233333333334</v>
      </c>
      <c r="C16" s="53">
        <v>29.530333333333328</v>
      </c>
      <c r="D16" s="53">
        <v>21.35686319444444</v>
      </c>
      <c r="E16" s="53">
        <v>40.17</v>
      </c>
      <c r="F16" s="54">
        <v>45095</v>
      </c>
      <c r="G16" s="53">
        <v>6.5970000000000004</v>
      </c>
      <c r="H16" s="54">
        <v>45105</v>
      </c>
      <c r="I16" s="53">
        <v>54.891090277777771</v>
      </c>
      <c r="J16" s="53">
        <v>701.11299999999994</v>
      </c>
      <c r="K16" s="53">
        <v>1.2852152777777777</v>
      </c>
      <c r="L16" s="53">
        <v>11.37</v>
      </c>
      <c r="M16" s="54">
        <v>45095</v>
      </c>
      <c r="N16" s="53">
        <v>4.7300000000000004</v>
      </c>
      <c r="O16" s="55">
        <v>5</v>
      </c>
      <c r="P16" s="53">
        <v>2.58</v>
      </c>
      <c r="Q16" s="54">
        <v>45102</v>
      </c>
      <c r="R16" s="53">
        <v>25.228513888888891</v>
      </c>
      <c r="S16" s="53">
        <v>152.81806058162667</v>
      </c>
    </row>
    <row r="17" spans="1:19" x14ac:dyDescent="0.2">
      <c r="A17" s="1" t="s">
        <v>29</v>
      </c>
      <c r="B17" s="53">
        <v>15.332129032258063</v>
      </c>
      <c r="C17" s="53">
        <v>32.059677419354848</v>
      </c>
      <c r="D17" s="53">
        <v>23.268165994623661</v>
      </c>
      <c r="E17" s="53">
        <v>39.14</v>
      </c>
      <c r="F17" s="54">
        <v>45123</v>
      </c>
      <c r="G17" s="53">
        <v>7.4160000000000004</v>
      </c>
      <c r="H17" s="54">
        <v>45108</v>
      </c>
      <c r="I17" s="53">
        <v>52.10500672043009</v>
      </c>
      <c r="J17" s="53">
        <v>838.33999999999992</v>
      </c>
      <c r="K17" s="53">
        <v>1.2795463709677422</v>
      </c>
      <c r="L17" s="53">
        <v>11.66</v>
      </c>
      <c r="M17" s="54">
        <v>45110</v>
      </c>
      <c r="N17" s="53">
        <v>2.15</v>
      </c>
      <c r="O17" s="55">
        <v>1</v>
      </c>
      <c r="P17" s="53">
        <v>2.15</v>
      </c>
      <c r="Q17" s="54">
        <v>45113</v>
      </c>
      <c r="R17" s="53">
        <v>27.858077956989245</v>
      </c>
      <c r="S17" s="53">
        <v>176.60575933527028</v>
      </c>
    </row>
    <row r="18" spans="1:19" x14ac:dyDescent="0.2">
      <c r="A18" s="1" t="s">
        <v>30</v>
      </c>
      <c r="B18" s="53">
        <v>15.452580645161291</v>
      </c>
      <c r="C18" s="53">
        <v>31.070967741935483</v>
      </c>
      <c r="D18" s="53">
        <v>22.7385752688172</v>
      </c>
      <c r="E18" s="53">
        <v>37.24</v>
      </c>
      <c r="F18" s="54">
        <v>45150</v>
      </c>
      <c r="G18" s="53">
        <v>11.09</v>
      </c>
      <c r="H18" s="54">
        <v>45157</v>
      </c>
      <c r="I18" s="53">
        <v>59.261169354838707</v>
      </c>
      <c r="J18" s="53">
        <v>663.75900000000013</v>
      </c>
      <c r="K18" s="53">
        <v>1.1460826612903223</v>
      </c>
      <c r="L18" s="53">
        <v>10.09</v>
      </c>
      <c r="M18" s="54">
        <v>45141</v>
      </c>
      <c r="N18" s="53">
        <v>19.350000000000001</v>
      </c>
      <c r="O18" s="55">
        <v>8</v>
      </c>
      <c r="P18" s="53">
        <v>7.74</v>
      </c>
      <c r="Q18" s="54">
        <v>45141</v>
      </c>
      <c r="R18" s="53">
        <v>26.439737903225801</v>
      </c>
      <c r="S18" s="53">
        <v>140.22371707244415</v>
      </c>
    </row>
    <row r="19" spans="1:19" x14ac:dyDescent="0.2">
      <c r="A19" s="1" t="s">
        <v>31</v>
      </c>
      <c r="B19" s="53">
        <v>11.571433333333339</v>
      </c>
      <c r="C19" s="53">
        <v>25.909333333333329</v>
      </c>
      <c r="D19" s="53">
        <v>18.24578958333333</v>
      </c>
      <c r="E19" s="53">
        <v>33.020000000000003</v>
      </c>
      <c r="F19" s="54">
        <v>45181</v>
      </c>
      <c r="G19" s="53">
        <v>5.4370000000000003</v>
      </c>
      <c r="H19" s="54">
        <v>45190</v>
      </c>
      <c r="I19" s="53">
        <v>60.808284722222226</v>
      </c>
      <c r="J19" s="53">
        <v>495.54599999999999</v>
      </c>
      <c r="K19" s="53">
        <v>1.1542819444444445</v>
      </c>
      <c r="L19" s="53">
        <v>11.76</v>
      </c>
      <c r="M19" s="54">
        <v>45182</v>
      </c>
      <c r="N19" s="53">
        <v>9.89</v>
      </c>
      <c r="O19" s="55">
        <v>5</v>
      </c>
      <c r="P19" s="53">
        <v>5.59</v>
      </c>
      <c r="Q19" s="54">
        <v>45184</v>
      </c>
      <c r="R19" s="53">
        <v>22.216111111111111</v>
      </c>
      <c r="S19" s="53">
        <v>95.668320053982242</v>
      </c>
    </row>
    <row r="20" spans="1:19" x14ac:dyDescent="0.2">
      <c r="A20" s="1" t="s">
        <v>32</v>
      </c>
      <c r="B20" s="53">
        <v>9.6964838709677466</v>
      </c>
      <c r="C20" s="53">
        <v>24.607096774193547</v>
      </c>
      <c r="D20" s="53">
        <v>16.55841397849462</v>
      </c>
      <c r="E20" s="53">
        <v>29.61</v>
      </c>
      <c r="F20" s="54">
        <v>45203</v>
      </c>
      <c r="G20" s="53">
        <v>6.5970000000000004</v>
      </c>
      <c r="H20" s="54">
        <v>45200</v>
      </c>
      <c r="I20" s="53">
        <v>67.798185483870981</v>
      </c>
      <c r="J20" s="53">
        <v>356.72399999999999</v>
      </c>
      <c r="K20" s="53">
        <v>1.1140168010752687</v>
      </c>
      <c r="L20" s="53">
        <v>15.97</v>
      </c>
      <c r="M20" s="54">
        <v>45219</v>
      </c>
      <c r="N20" s="53">
        <v>14.404999999999999</v>
      </c>
      <c r="O20" s="55">
        <v>10</v>
      </c>
      <c r="P20" s="53">
        <v>4.085</v>
      </c>
      <c r="Q20" s="54">
        <v>45216</v>
      </c>
      <c r="R20" s="53">
        <v>18.155577956989241</v>
      </c>
      <c r="S20" s="53">
        <v>67.031953403078276</v>
      </c>
    </row>
    <row r="21" spans="1:19" x14ac:dyDescent="0.2">
      <c r="A21" s="1" t="s">
        <v>33</v>
      </c>
      <c r="B21" s="53">
        <v>4.6498666666666653</v>
      </c>
      <c r="C21" s="53">
        <v>15.163000000000007</v>
      </c>
      <c r="D21" s="53">
        <v>9.4596361111111111</v>
      </c>
      <c r="E21" s="53">
        <v>21.7</v>
      </c>
      <c r="F21" s="54">
        <v>45247</v>
      </c>
      <c r="G21" s="53">
        <v>-1.167</v>
      </c>
      <c r="H21" s="54">
        <v>45257</v>
      </c>
      <c r="I21" s="53">
        <v>80.055784722222214</v>
      </c>
      <c r="J21" s="53">
        <v>206.60299999999995</v>
      </c>
      <c r="K21" s="53">
        <v>1.1272423611111109</v>
      </c>
      <c r="L21" s="53">
        <v>15.29</v>
      </c>
      <c r="M21" s="54">
        <v>45251</v>
      </c>
      <c r="N21" s="53">
        <v>39.774999999999999</v>
      </c>
      <c r="O21" s="55">
        <v>18</v>
      </c>
      <c r="P21" s="53">
        <v>10.104999999999997</v>
      </c>
      <c r="Q21" s="54">
        <v>45251</v>
      </c>
      <c r="R21" s="53">
        <v>11.776062499999998</v>
      </c>
      <c r="S21" s="53">
        <v>29.675938203676818</v>
      </c>
    </row>
    <row r="22" spans="1:19" ht="13.5" thickBot="1" x14ac:dyDescent="0.25">
      <c r="A22" s="11" t="s">
        <v>34</v>
      </c>
      <c r="B22" s="12">
        <v>3.0662258064516124</v>
      </c>
      <c r="C22" s="12">
        <v>10.661032258064518</v>
      </c>
      <c r="D22" s="12">
        <v>6.5804153225806461</v>
      </c>
      <c r="E22" s="12">
        <v>18.510000000000002</v>
      </c>
      <c r="F22" s="13">
        <v>45282</v>
      </c>
      <c r="G22" s="12">
        <v>-0.96199999999999997</v>
      </c>
      <c r="H22" s="13">
        <v>45264</v>
      </c>
      <c r="I22" s="12">
        <v>91.12180107526882</v>
      </c>
      <c r="J22" s="12">
        <v>140.48699999999999</v>
      </c>
      <c r="K22" s="12">
        <v>0.82497446236559158</v>
      </c>
      <c r="L22" s="12">
        <v>9.02</v>
      </c>
      <c r="M22" s="13">
        <v>45261</v>
      </c>
      <c r="N22" s="12">
        <v>46.440000000000019</v>
      </c>
      <c r="O22" s="14">
        <v>19</v>
      </c>
      <c r="P22" s="12">
        <v>8.8149999999999995</v>
      </c>
      <c r="Q22" s="13">
        <v>45273</v>
      </c>
      <c r="R22" s="12">
        <v>8.3322190860215049</v>
      </c>
      <c r="S22" s="12">
        <v>14.876147243088781</v>
      </c>
    </row>
    <row r="23" spans="1:19" ht="13.5" thickTop="1" x14ac:dyDescent="0.2">
      <c r="A23" s="1" t="s">
        <v>35</v>
      </c>
      <c r="B23" s="53">
        <v>7.8644358358934987</v>
      </c>
      <c r="C23" s="53">
        <v>20.66183389656938</v>
      </c>
      <c r="D23" s="53">
        <v>13.89413652740442</v>
      </c>
      <c r="E23" s="53">
        <v>40.17</v>
      </c>
      <c r="F23" s="54">
        <v>44730</v>
      </c>
      <c r="G23" s="53">
        <v>-5.66</v>
      </c>
      <c r="H23" s="54">
        <v>44584</v>
      </c>
      <c r="I23" s="53">
        <v>67.49324978665301</v>
      </c>
      <c r="J23" s="53">
        <v>5474.4450000000006</v>
      </c>
      <c r="K23" s="53">
        <v>1.2959641249039937</v>
      </c>
      <c r="L23" s="53">
        <v>17.54</v>
      </c>
      <c r="M23" s="54">
        <v>44662</v>
      </c>
      <c r="N23" s="53">
        <v>308.09499999999997</v>
      </c>
      <c r="O23" s="55">
        <v>120</v>
      </c>
      <c r="P23" s="53">
        <v>19.134999999999994</v>
      </c>
      <c r="Q23" s="54">
        <v>44670</v>
      </c>
      <c r="R23" s="53">
        <v>15.956077046397633</v>
      </c>
      <c r="S23" s="53">
        <v>1016.4458475684487</v>
      </c>
    </row>
    <row r="26" spans="1:19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37</v>
      </c>
      <c r="C28" s="3"/>
      <c r="D28" s="3"/>
      <c r="F28" s="3">
        <v>-1.167</v>
      </c>
      <c r="G28" s="3" t="s">
        <v>18</v>
      </c>
      <c r="H28" s="18">
        <v>44892</v>
      </c>
      <c r="I28" s="19"/>
      <c r="J28" s="3"/>
    </row>
    <row r="29" spans="1:19" x14ac:dyDescent="0.2">
      <c r="A29" s="3"/>
      <c r="B29" s="3" t="s">
        <v>38</v>
      </c>
      <c r="C29" s="3"/>
      <c r="D29" s="3"/>
      <c r="F29" s="3">
        <v>-8.0000000000000002E-3</v>
      </c>
      <c r="G29" s="3" t="s">
        <v>18</v>
      </c>
      <c r="H29" s="18">
        <v>44657</v>
      </c>
      <c r="I29" s="19"/>
      <c r="J29" s="3"/>
    </row>
    <row r="30" spans="1:19" x14ac:dyDescent="0.2">
      <c r="A30" s="3"/>
      <c r="B30" s="3" t="s">
        <v>40</v>
      </c>
      <c r="C30" s="3"/>
      <c r="D30" s="3"/>
      <c r="F30" s="28">
        <v>234</v>
      </c>
      <c r="G30" s="3" t="s">
        <v>41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52">
        <v>-1</v>
      </c>
      <c r="C34" s="52" t="s">
        <v>43</v>
      </c>
      <c r="D34" s="56">
        <v>0</v>
      </c>
      <c r="E34" s="52" t="s">
        <v>18</v>
      </c>
      <c r="F34" s="29">
        <v>12</v>
      </c>
      <c r="G34" s="3" t="s">
        <v>41</v>
      </c>
      <c r="H34" s="3"/>
      <c r="I34" s="3"/>
      <c r="J34" s="3"/>
    </row>
    <row r="35" spans="1:10" x14ac:dyDescent="0.2">
      <c r="A35" s="3"/>
      <c r="B35" s="52">
        <v>-2.5</v>
      </c>
      <c r="C35" s="52" t="s">
        <v>44</v>
      </c>
      <c r="D35" s="56">
        <v>-1</v>
      </c>
      <c r="E35" s="52" t="s">
        <v>18</v>
      </c>
      <c r="F35" s="29">
        <v>10</v>
      </c>
      <c r="G35" s="3" t="s">
        <v>41</v>
      </c>
      <c r="H35" s="3"/>
      <c r="I35" s="3"/>
      <c r="J35" s="3"/>
    </row>
    <row r="36" spans="1:10" x14ac:dyDescent="0.2">
      <c r="A36" s="3"/>
      <c r="B36" s="29">
        <v>-5</v>
      </c>
      <c r="C36" s="29" t="s">
        <v>44</v>
      </c>
      <c r="D36" s="57">
        <v>-2.5</v>
      </c>
      <c r="E36" s="3" t="s">
        <v>18</v>
      </c>
      <c r="F36" s="29">
        <v>11</v>
      </c>
      <c r="G36" s="3" t="s">
        <v>41</v>
      </c>
      <c r="H36" s="3"/>
      <c r="I36" s="3"/>
      <c r="J36" s="3"/>
    </row>
    <row r="37" spans="1:10" x14ac:dyDescent="0.2">
      <c r="A37" s="3"/>
      <c r="C37" s="29" t="s">
        <v>45</v>
      </c>
      <c r="D37" s="56">
        <v>-5</v>
      </c>
      <c r="E37" s="52" t="s">
        <v>18</v>
      </c>
      <c r="F37" s="29">
        <v>1</v>
      </c>
      <c r="G37" s="3" t="s">
        <v>41</v>
      </c>
      <c r="H37" s="3"/>
      <c r="I37" s="3"/>
      <c r="J37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B11" sqref="B11:T2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</cols>
  <sheetData>
    <row r="1" spans="1:20" x14ac:dyDescent="0.2">
      <c r="B1" s="1" t="s">
        <v>99</v>
      </c>
      <c r="C1" s="63">
        <v>2023</v>
      </c>
    </row>
    <row r="2" spans="1:20" x14ac:dyDescent="0.2">
      <c r="B2" s="1" t="s">
        <v>0</v>
      </c>
    </row>
    <row r="3" spans="1:20" x14ac:dyDescent="0.2">
      <c r="B3" s="2" t="s">
        <v>1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100</v>
      </c>
      <c r="F6" s="63" t="s">
        <v>101</v>
      </c>
    </row>
    <row r="7" spans="1:20" x14ac:dyDescent="0.2">
      <c r="B7" s="1"/>
      <c r="E7" s="64" t="s">
        <v>102</v>
      </c>
      <c r="F7" s="65" t="s">
        <v>48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103</v>
      </c>
      <c r="S9" s="4" t="s">
        <v>104</v>
      </c>
      <c r="T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18</v>
      </c>
      <c r="T10" s="6" t="s">
        <v>22</v>
      </c>
    </row>
    <row r="11" spans="1:20" x14ac:dyDescent="0.2">
      <c r="A11" s="1" t="s">
        <v>23</v>
      </c>
      <c r="B11" s="7">
        <v>1.0324516129032255</v>
      </c>
      <c r="C11" s="7">
        <v>9.3598064516129043</v>
      </c>
      <c r="D11" s="7">
        <v>4.9803548387096779</v>
      </c>
      <c r="E11" s="7">
        <v>20.13</v>
      </c>
      <c r="F11" s="8">
        <v>45658</v>
      </c>
      <c r="G11" s="7">
        <v>-2.0539999999999998</v>
      </c>
      <c r="H11" s="8">
        <v>45688</v>
      </c>
      <c r="I11" s="7">
        <v>76.875967741935455</v>
      </c>
      <c r="J11" s="7">
        <v>191.33699999999999</v>
      </c>
      <c r="K11" s="7">
        <v>1.685451612903226</v>
      </c>
      <c r="L11" s="7">
        <v>17.64</v>
      </c>
      <c r="M11" s="8">
        <v>45673</v>
      </c>
      <c r="N11" s="7">
        <v>27.95</v>
      </c>
      <c r="O11" s="9">
        <v>16</v>
      </c>
      <c r="P11" s="7">
        <v>6.88</v>
      </c>
      <c r="Q11" s="8">
        <v>45676</v>
      </c>
      <c r="R11" s="7">
        <v>6.2560322580645176</v>
      </c>
      <c r="S11" s="7">
        <v>6.9631935483870979</v>
      </c>
      <c r="T11" s="7">
        <v>26.374000000000002</v>
      </c>
    </row>
    <row r="12" spans="1:20" x14ac:dyDescent="0.2">
      <c r="A12" s="1" t="s">
        <v>24</v>
      </c>
      <c r="B12" s="7">
        <v>-0.78378571428571409</v>
      </c>
      <c r="C12" s="7">
        <v>11.062071428571427</v>
      </c>
      <c r="D12" s="7">
        <v>4.7065357142857138</v>
      </c>
      <c r="E12" s="7">
        <v>18.559999999999999</v>
      </c>
      <c r="F12" s="8">
        <v>45341</v>
      </c>
      <c r="G12" s="7">
        <v>-6.3419999999999996</v>
      </c>
      <c r="H12" s="8">
        <v>45333</v>
      </c>
      <c r="I12" s="7">
        <v>71.557321428571427</v>
      </c>
      <c r="J12" s="7">
        <v>297.49599999999998</v>
      </c>
      <c r="K12" s="7">
        <v>1.462607142857143</v>
      </c>
      <c r="L12" s="7">
        <v>10.19</v>
      </c>
      <c r="M12" s="8">
        <v>45326</v>
      </c>
      <c r="N12" s="7">
        <v>26.23</v>
      </c>
      <c r="O12" s="9">
        <v>10</v>
      </c>
      <c r="P12" s="7">
        <v>21.285</v>
      </c>
      <c r="Q12" s="8">
        <v>45345</v>
      </c>
      <c r="R12" s="7">
        <v>5.8374285714285721</v>
      </c>
      <c r="S12" s="7">
        <v>6.1714285714285726</v>
      </c>
      <c r="T12" s="7">
        <v>35.001999999999995</v>
      </c>
    </row>
    <row r="13" spans="1:20" x14ac:dyDescent="0.2">
      <c r="A13" s="1" t="s">
        <v>25</v>
      </c>
      <c r="B13" s="7">
        <v>4.3091612903225807</v>
      </c>
      <c r="C13" s="7">
        <v>17.77225806451613</v>
      </c>
      <c r="D13" s="7">
        <v>10.885193548387099</v>
      </c>
      <c r="E13" s="7">
        <v>24.5</v>
      </c>
      <c r="F13" s="8">
        <v>45364</v>
      </c>
      <c r="G13" s="7">
        <v>-2.2589999999999999</v>
      </c>
      <c r="H13" s="8">
        <v>45356</v>
      </c>
      <c r="I13" s="7">
        <v>63.1094193548387</v>
      </c>
      <c r="J13" s="7">
        <v>463.87599999999998</v>
      </c>
      <c r="K13" s="7">
        <v>1.4875483870967743</v>
      </c>
      <c r="L13" s="7">
        <v>16.46</v>
      </c>
      <c r="M13" s="8">
        <v>45364</v>
      </c>
      <c r="N13" s="7">
        <v>5.375</v>
      </c>
      <c r="O13" s="9">
        <v>5</v>
      </c>
      <c r="P13" s="7">
        <v>2.15</v>
      </c>
      <c r="Q13" s="8">
        <v>45369</v>
      </c>
      <c r="R13" s="7">
        <v>10.104129032258063</v>
      </c>
      <c r="S13" s="7">
        <v>9.5152258064516122</v>
      </c>
      <c r="T13" s="7">
        <v>76.705000000000027</v>
      </c>
    </row>
    <row r="14" spans="1:20" x14ac:dyDescent="0.2">
      <c r="A14" s="1" t="s">
        <v>26</v>
      </c>
      <c r="B14" s="7">
        <v>6.3882666666666674</v>
      </c>
      <c r="C14" s="7">
        <v>21.166333333333334</v>
      </c>
      <c r="D14" s="7">
        <v>13.540433333333334</v>
      </c>
      <c r="E14" s="7">
        <v>27.63</v>
      </c>
      <c r="F14" s="8">
        <v>45409</v>
      </c>
      <c r="G14" s="7">
        <v>-0.75800000000000001</v>
      </c>
      <c r="H14" s="8">
        <v>45387</v>
      </c>
      <c r="I14" s="7">
        <v>58.213866666666668</v>
      </c>
      <c r="J14" s="7">
        <v>609.55999999999995</v>
      </c>
      <c r="K14" s="7">
        <v>1.4035666666666666</v>
      </c>
      <c r="L14" s="7">
        <v>13.13</v>
      </c>
      <c r="M14" s="8">
        <v>45392</v>
      </c>
      <c r="N14" s="7">
        <v>29.455000000000002</v>
      </c>
      <c r="O14" s="9">
        <v>7</v>
      </c>
      <c r="P14" s="7">
        <v>13.115</v>
      </c>
      <c r="Q14" s="8">
        <v>45405</v>
      </c>
      <c r="R14" s="7">
        <v>15.424633333333329</v>
      </c>
      <c r="S14" s="7">
        <v>14.238900000000001</v>
      </c>
      <c r="T14" s="7">
        <v>103.91500000000002</v>
      </c>
    </row>
    <row r="15" spans="1:20" x14ac:dyDescent="0.2">
      <c r="A15" s="1" t="s">
        <v>27</v>
      </c>
      <c r="B15" s="7">
        <v>9.2696129032258092</v>
      </c>
      <c r="C15" s="7">
        <v>21.936774193548381</v>
      </c>
      <c r="D15" s="7">
        <v>15.166096774193546</v>
      </c>
      <c r="E15" s="7">
        <v>30.02</v>
      </c>
      <c r="F15" s="8">
        <v>45415</v>
      </c>
      <c r="G15" s="7">
        <v>4.5510000000000002</v>
      </c>
      <c r="H15" s="8">
        <v>45428</v>
      </c>
      <c r="I15" s="7">
        <v>60.538838709677421</v>
      </c>
      <c r="J15" s="7">
        <v>633.93000000000006</v>
      </c>
      <c r="K15" s="7">
        <v>1.5205483870967742</v>
      </c>
      <c r="L15" s="7">
        <v>11.86</v>
      </c>
      <c r="M15" s="8">
        <v>45441</v>
      </c>
      <c r="N15" s="7">
        <v>39.56</v>
      </c>
      <c r="O15" s="9">
        <v>11</v>
      </c>
      <c r="P15" s="7">
        <v>14.19</v>
      </c>
      <c r="Q15" s="8">
        <v>45441</v>
      </c>
      <c r="R15" s="7">
        <v>19.165032258064517</v>
      </c>
      <c r="S15" s="7">
        <v>18.042903225806448</v>
      </c>
      <c r="T15" s="7">
        <v>119.822</v>
      </c>
    </row>
    <row r="16" spans="1:20" x14ac:dyDescent="0.2">
      <c r="A16" s="1" t="s">
        <v>28</v>
      </c>
      <c r="B16" s="7">
        <v>14.320666666666666</v>
      </c>
      <c r="C16" s="7">
        <v>26.468999999999998</v>
      </c>
      <c r="D16" s="7">
        <v>19.748299999999997</v>
      </c>
      <c r="E16" s="7">
        <v>35.33</v>
      </c>
      <c r="F16" s="8">
        <v>45468</v>
      </c>
      <c r="G16" s="7">
        <v>10.61</v>
      </c>
      <c r="H16" s="8">
        <v>45445</v>
      </c>
      <c r="I16" s="7">
        <v>70.699299999999994</v>
      </c>
      <c r="J16" s="7">
        <v>625.95900000000006</v>
      </c>
      <c r="K16" s="7">
        <v>1.3211666666666664</v>
      </c>
      <c r="L16" s="7">
        <v>11.96</v>
      </c>
      <c r="M16" s="8">
        <v>45461</v>
      </c>
      <c r="N16" s="7">
        <v>72.674999999999997</v>
      </c>
      <c r="O16" s="9">
        <v>12</v>
      </c>
      <c r="P16" s="7">
        <v>18.274999999999999</v>
      </c>
      <c r="Q16" s="8">
        <v>45461</v>
      </c>
      <c r="R16" s="7">
        <v>22.115633333333339</v>
      </c>
      <c r="S16" s="7">
        <v>21.081366666666668</v>
      </c>
      <c r="T16" s="7">
        <v>127.36600000000001</v>
      </c>
    </row>
    <row r="17" spans="1:20" x14ac:dyDescent="0.2">
      <c r="A17" s="1" t="s">
        <v>29</v>
      </c>
      <c r="B17" s="7">
        <v>14.313225806451616</v>
      </c>
      <c r="C17" s="7">
        <v>30.339677419354835</v>
      </c>
      <c r="D17" s="7">
        <v>21.894290322580648</v>
      </c>
      <c r="E17" s="7">
        <v>37.44</v>
      </c>
      <c r="F17" s="8">
        <v>45487</v>
      </c>
      <c r="G17" s="7">
        <v>10.89</v>
      </c>
      <c r="H17" s="8">
        <v>45495</v>
      </c>
      <c r="I17" s="7">
        <v>62.37629032258063</v>
      </c>
      <c r="J17" s="7">
        <v>815.65400000000011</v>
      </c>
      <c r="K17" s="7">
        <v>1.2061935483870967</v>
      </c>
      <c r="L17" s="7">
        <v>13.23</v>
      </c>
      <c r="M17" s="8">
        <v>45500</v>
      </c>
      <c r="N17" s="7">
        <v>7.74</v>
      </c>
      <c r="O17" s="9">
        <v>6</v>
      </c>
      <c r="P17" s="7">
        <v>5.375</v>
      </c>
      <c r="Q17" s="8">
        <v>45479</v>
      </c>
      <c r="R17" s="7">
        <v>26.980774193548392</v>
      </c>
      <c r="S17" s="7">
        <v>25.249612903225806</v>
      </c>
      <c r="T17" s="7">
        <v>163.33099999999999</v>
      </c>
    </row>
    <row r="18" spans="1:20" x14ac:dyDescent="0.2">
      <c r="A18" s="1" t="s">
        <v>30</v>
      </c>
      <c r="B18" s="7">
        <v>14.85290322580645</v>
      </c>
      <c r="C18" s="7">
        <v>31.471612903225811</v>
      </c>
      <c r="D18" s="7">
        <v>22.88241935483871</v>
      </c>
      <c r="E18" s="7">
        <v>40.450000000000003</v>
      </c>
      <c r="F18" s="8">
        <v>45528</v>
      </c>
      <c r="G18" s="7">
        <v>10.14</v>
      </c>
      <c r="H18" s="8">
        <v>45511</v>
      </c>
      <c r="I18" s="7">
        <v>56.346838709677428</v>
      </c>
      <c r="J18" s="7">
        <v>736.12</v>
      </c>
      <c r="K18" s="7">
        <v>1.2701290322580647</v>
      </c>
      <c r="L18" s="7">
        <v>11.17</v>
      </c>
      <c r="M18" s="8">
        <v>45506</v>
      </c>
      <c r="N18" s="7">
        <v>1.29</v>
      </c>
      <c r="O18" s="9">
        <v>3</v>
      </c>
      <c r="P18" s="7">
        <v>0.86</v>
      </c>
      <c r="Q18" s="8">
        <v>45531</v>
      </c>
      <c r="R18" s="7">
        <v>28.807258064516127</v>
      </c>
      <c r="S18" s="7">
        <v>27.071096774193553</v>
      </c>
      <c r="T18" s="7">
        <v>152.07099999999997</v>
      </c>
    </row>
    <row r="19" spans="1:20" x14ac:dyDescent="0.2">
      <c r="A19" s="1" t="s">
        <v>31</v>
      </c>
      <c r="B19" s="7">
        <v>13.19166666666667</v>
      </c>
      <c r="C19" s="7">
        <v>25.96</v>
      </c>
      <c r="D19" s="7">
        <v>19.284933333333335</v>
      </c>
      <c r="E19" s="7">
        <v>31.18</v>
      </c>
      <c r="F19" s="8">
        <v>45536</v>
      </c>
      <c r="G19" s="7">
        <v>7.28</v>
      </c>
      <c r="H19" s="8">
        <v>45557</v>
      </c>
      <c r="I19" s="7">
        <v>71.712700000000012</v>
      </c>
      <c r="J19" s="7">
        <v>491.46400000000006</v>
      </c>
      <c r="K19" s="7">
        <v>1.1704000000000003</v>
      </c>
      <c r="L19" s="7">
        <v>14.01</v>
      </c>
      <c r="M19" s="8">
        <v>45536</v>
      </c>
      <c r="N19" s="7">
        <v>71.814999999999998</v>
      </c>
      <c r="O19" s="9">
        <v>14</v>
      </c>
      <c r="P19" s="7">
        <v>30.75</v>
      </c>
      <c r="Q19" s="8">
        <v>45537</v>
      </c>
      <c r="R19" s="7">
        <v>21.53393333333333</v>
      </c>
      <c r="S19" s="7">
        <v>21.316266666666664</v>
      </c>
      <c r="T19" s="7">
        <v>91.608999999999952</v>
      </c>
    </row>
    <row r="20" spans="1:20" x14ac:dyDescent="0.2">
      <c r="A20" s="1" t="s">
        <v>32</v>
      </c>
      <c r="B20" s="7">
        <v>10.432032258064513</v>
      </c>
      <c r="C20" s="7">
        <v>23.405161290322585</v>
      </c>
      <c r="D20" s="7">
        <v>16.77825806451613</v>
      </c>
      <c r="E20" s="7">
        <v>31.23</v>
      </c>
      <c r="F20" s="8">
        <v>45571</v>
      </c>
      <c r="G20" s="7">
        <v>3.2709999999999999</v>
      </c>
      <c r="H20" s="8">
        <v>45586</v>
      </c>
      <c r="I20" s="7">
        <v>67.681161290322578</v>
      </c>
      <c r="J20" s="7">
        <v>354.36500000000007</v>
      </c>
      <c r="K20" s="7">
        <v>1.1582580645161287</v>
      </c>
      <c r="L20" s="7">
        <v>13.92</v>
      </c>
      <c r="M20" s="8">
        <v>45591</v>
      </c>
      <c r="N20" s="7">
        <v>47.300000000000004</v>
      </c>
      <c r="O20" s="9">
        <v>14</v>
      </c>
      <c r="P20" s="7">
        <v>17.414999999999999</v>
      </c>
      <c r="Q20" s="8">
        <v>45588</v>
      </c>
      <c r="R20" s="7">
        <v>18.473903225806456</v>
      </c>
      <c r="S20" s="7">
        <v>18.531129032258065</v>
      </c>
      <c r="T20" s="7">
        <v>65.38</v>
      </c>
    </row>
    <row r="21" spans="1:20" x14ac:dyDescent="0.2">
      <c r="A21" s="1" t="s">
        <v>33</v>
      </c>
      <c r="B21" s="7">
        <v>6.0677666666666665</v>
      </c>
      <c r="C21" s="7">
        <v>16.256999999999994</v>
      </c>
      <c r="D21" s="7">
        <v>10.762066666666666</v>
      </c>
      <c r="E21" s="7">
        <v>22.06</v>
      </c>
      <c r="F21" s="8">
        <v>45609</v>
      </c>
      <c r="G21" s="7">
        <v>-2.032</v>
      </c>
      <c r="H21" s="8">
        <v>45622</v>
      </c>
      <c r="I21" s="7">
        <v>78.538799999999995</v>
      </c>
      <c r="J21" s="7">
        <v>221.18</v>
      </c>
      <c r="K21" s="7">
        <v>1.3672000000000004</v>
      </c>
      <c r="L21" s="7">
        <v>15.97</v>
      </c>
      <c r="M21" s="8">
        <v>45598</v>
      </c>
      <c r="N21" s="7">
        <v>61.490000000000009</v>
      </c>
      <c r="O21" s="9">
        <v>17</v>
      </c>
      <c r="P21" s="7">
        <v>18.274999999999999</v>
      </c>
      <c r="Q21" s="8">
        <v>45626</v>
      </c>
      <c r="R21" s="7">
        <v>12.232166666666668</v>
      </c>
      <c r="S21" s="7">
        <v>12.796099999999999</v>
      </c>
      <c r="T21" s="7">
        <v>32.585000000000001</v>
      </c>
    </row>
    <row r="22" spans="1:20" ht="13.5" thickBot="1" x14ac:dyDescent="0.25">
      <c r="A22" s="11" t="s">
        <v>34</v>
      </c>
      <c r="B22" s="12">
        <v>2.3606451612903232</v>
      </c>
      <c r="C22" s="12">
        <v>12.046709677419356</v>
      </c>
      <c r="D22" s="12">
        <v>6.8015483870967737</v>
      </c>
      <c r="E22" s="12">
        <v>18</v>
      </c>
      <c r="F22" s="13">
        <v>45635</v>
      </c>
      <c r="G22" s="12">
        <v>-4.649</v>
      </c>
      <c r="H22" s="13">
        <v>45653</v>
      </c>
      <c r="I22" s="12">
        <v>79.3</v>
      </c>
      <c r="J22" s="12">
        <v>195.27299999999997</v>
      </c>
      <c r="K22" s="12">
        <v>1.2653870967741938</v>
      </c>
      <c r="L22" s="12">
        <v>10.88</v>
      </c>
      <c r="M22" s="13">
        <v>45639</v>
      </c>
      <c r="N22" s="12">
        <v>14.404999999999998</v>
      </c>
      <c r="O22" s="14">
        <v>11</v>
      </c>
      <c r="P22" s="12">
        <v>3.44</v>
      </c>
      <c r="Q22" s="13">
        <v>45630</v>
      </c>
      <c r="R22" s="12">
        <v>8.6782258064516125</v>
      </c>
      <c r="S22" s="12">
        <v>9.3653870967741923</v>
      </c>
      <c r="T22" s="12">
        <v>21.172000000000001</v>
      </c>
    </row>
    <row r="23" spans="1:20" ht="13.5" thickTop="1" x14ac:dyDescent="0.2">
      <c r="A23" s="1" t="s">
        <v>35</v>
      </c>
      <c r="B23" s="7">
        <v>7.9795511008704558</v>
      </c>
      <c r="C23" s="7">
        <v>20.603867063492064</v>
      </c>
      <c r="D23" s="7">
        <v>13.952535861495136</v>
      </c>
      <c r="E23" s="7">
        <v>40.450000000000003</v>
      </c>
      <c r="F23" s="8">
        <v>45162</v>
      </c>
      <c r="G23" s="7">
        <v>-6.3419999999999996</v>
      </c>
      <c r="H23" s="8">
        <v>44968</v>
      </c>
      <c r="I23" s="7">
        <v>68.079208685355866</v>
      </c>
      <c r="J23" s="7">
        <v>5636.2139999999999</v>
      </c>
      <c r="K23" s="7">
        <v>1.3598713837685612</v>
      </c>
      <c r="L23" s="7">
        <v>17.64</v>
      </c>
      <c r="M23" s="8">
        <v>44942</v>
      </c>
      <c r="N23" s="7">
        <v>405.28500000000003</v>
      </c>
      <c r="O23" s="9">
        <v>126</v>
      </c>
      <c r="P23" s="7">
        <v>30.75</v>
      </c>
      <c r="Q23" s="8">
        <v>45171</v>
      </c>
      <c r="R23" s="7">
        <v>16.30076250640041</v>
      </c>
      <c r="S23" s="7">
        <v>15.861884190988222</v>
      </c>
      <c r="T23" s="7">
        <v>1015.332</v>
      </c>
    </row>
    <row r="26" spans="1:20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-0.65700000000000003</v>
      </c>
      <c r="G28" s="3" t="s">
        <v>18</v>
      </c>
      <c r="H28" s="18">
        <v>45237</v>
      </c>
      <c r="I28" s="19"/>
      <c r="J28" s="3"/>
    </row>
    <row r="29" spans="1:20" x14ac:dyDescent="0.2">
      <c r="A29" s="3"/>
      <c r="B29" s="3" t="s">
        <v>38</v>
      </c>
      <c r="C29" s="3"/>
      <c r="D29" s="3"/>
      <c r="F29" s="3">
        <v>-0.75800000000000001</v>
      </c>
      <c r="G29" s="3" t="s">
        <v>18</v>
      </c>
      <c r="H29" s="18">
        <v>45021</v>
      </c>
      <c r="I29" s="19"/>
      <c r="J29" s="3"/>
    </row>
    <row r="30" spans="1:20" x14ac:dyDescent="0.2">
      <c r="A30" s="3"/>
      <c r="B30" s="3" t="s">
        <v>40</v>
      </c>
      <c r="C30" s="3"/>
      <c r="D30" s="3"/>
      <c r="F30" s="28">
        <v>215</v>
      </c>
      <c r="G30" s="3" t="s">
        <v>41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43</v>
      </c>
      <c r="D34" s="23">
        <v>0</v>
      </c>
      <c r="E34" t="s">
        <v>18</v>
      </c>
      <c r="F34" s="29">
        <v>13</v>
      </c>
      <c r="G34" s="3" t="s">
        <v>41</v>
      </c>
      <c r="H34" s="3"/>
      <c r="I34" s="3"/>
      <c r="J34" s="3"/>
    </row>
    <row r="35" spans="1:10" x14ac:dyDescent="0.2">
      <c r="A35" s="3"/>
      <c r="B35">
        <v>-2.5</v>
      </c>
      <c r="C35" t="s">
        <v>44</v>
      </c>
      <c r="D35" s="23">
        <v>-1</v>
      </c>
      <c r="E35" t="s">
        <v>18</v>
      </c>
      <c r="F35" s="29">
        <v>16</v>
      </c>
      <c r="G35" s="3" t="s">
        <v>41</v>
      </c>
      <c r="H35" s="3"/>
      <c r="I35" s="3"/>
      <c r="J35" s="3"/>
    </row>
    <row r="36" spans="1:10" x14ac:dyDescent="0.2">
      <c r="A36" s="3"/>
      <c r="B36" s="25">
        <v>-5</v>
      </c>
      <c r="C36" s="25" t="s">
        <v>44</v>
      </c>
      <c r="D36" s="26">
        <v>-2.5</v>
      </c>
      <c r="E36" s="27" t="s">
        <v>18</v>
      </c>
      <c r="F36" s="29">
        <v>8</v>
      </c>
      <c r="G36" s="3" t="s">
        <v>41</v>
      </c>
      <c r="H36" s="3"/>
      <c r="I36" s="3"/>
      <c r="J36" s="3"/>
    </row>
    <row r="37" spans="1:10" x14ac:dyDescent="0.2">
      <c r="A37" s="3"/>
      <c r="C37" s="25" t="s">
        <v>45</v>
      </c>
      <c r="D37" s="23">
        <v>-5</v>
      </c>
      <c r="E37" t="s">
        <v>18</v>
      </c>
      <c r="F37" s="29">
        <v>2</v>
      </c>
      <c r="G37" s="3" t="s">
        <v>41</v>
      </c>
      <c r="H37" s="3"/>
      <c r="I37" s="3"/>
      <c r="J37" s="3"/>
    </row>
  </sheetData>
  <pageMargins left="0.75" right="0.75" top="1" bottom="1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1" t="s">
        <v>99</v>
      </c>
      <c r="C1" s="66">
        <v>2024</v>
      </c>
    </row>
    <row r="2" spans="1:20" x14ac:dyDescent="0.2">
      <c r="B2" s="1" t="s">
        <v>0</v>
      </c>
    </row>
    <row r="3" spans="1:20" x14ac:dyDescent="0.2">
      <c r="B3" s="2" t="s">
        <v>1</v>
      </c>
    </row>
    <row r="4" spans="1:20" x14ac:dyDescent="0.2">
      <c r="B4" s="3"/>
    </row>
    <row r="5" spans="1:20" x14ac:dyDescent="0.2">
      <c r="B5" s="3"/>
    </row>
    <row r="6" spans="1:20" x14ac:dyDescent="0.2">
      <c r="B6" s="1" t="s">
        <v>100</v>
      </c>
      <c r="F6" s="67" t="s">
        <v>101</v>
      </c>
    </row>
    <row r="7" spans="1:20" x14ac:dyDescent="0.2">
      <c r="B7" s="1"/>
      <c r="E7" s="64" t="s">
        <v>102</v>
      </c>
      <c r="F7" s="67" t="s">
        <v>105</v>
      </c>
    </row>
    <row r="9" spans="1:20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103</v>
      </c>
      <c r="S9" s="4" t="s">
        <v>104</v>
      </c>
      <c r="T9" s="4" t="s">
        <v>17</v>
      </c>
    </row>
    <row r="10" spans="1:20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18</v>
      </c>
      <c r="T10" s="6" t="s">
        <v>22</v>
      </c>
    </row>
    <row r="11" spans="1:20" x14ac:dyDescent="0.2">
      <c r="A11" s="1" t="s">
        <v>23</v>
      </c>
      <c r="B11" s="66">
        <v>1.7</v>
      </c>
      <c r="C11" s="66">
        <v>11.2</v>
      </c>
      <c r="D11" s="66">
        <v>6.2</v>
      </c>
      <c r="E11" s="66">
        <v>20.6</v>
      </c>
      <c r="F11" s="66" t="s">
        <v>106</v>
      </c>
      <c r="G11" s="66">
        <v>-4.9000000000000004</v>
      </c>
      <c r="H11" s="66" t="s">
        <v>107</v>
      </c>
      <c r="I11" s="66">
        <v>80</v>
      </c>
      <c r="J11" s="66">
        <v>194.5</v>
      </c>
      <c r="K11" s="66">
        <v>1.2</v>
      </c>
      <c r="L11" s="66">
        <v>14.9</v>
      </c>
      <c r="M11" s="66" t="s">
        <v>108</v>
      </c>
      <c r="N11" s="66">
        <v>18.7</v>
      </c>
      <c r="O11" s="66">
        <v>14</v>
      </c>
      <c r="P11" s="66">
        <v>4.5</v>
      </c>
      <c r="Q11" s="66" t="s">
        <v>109</v>
      </c>
      <c r="R11" s="66">
        <v>7</v>
      </c>
      <c r="S11" s="66">
        <v>7.4</v>
      </c>
      <c r="T11" s="66">
        <v>24.5</v>
      </c>
    </row>
    <row r="12" spans="1:20" x14ac:dyDescent="0.2">
      <c r="A12" s="1" t="s">
        <v>24</v>
      </c>
      <c r="B12" s="66">
        <v>2.9</v>
      </c>
      <c r="C12" s="66">
        <v>14.9</v>
      </c>
      <c r="D12" s="66">
        <v>8.6</v>
      </c>
      <c r="E12" s="66">
        <v>19.5</v>
      </c>
      <c r="F12" s="66" t="s">
        <v>110</v>
      </c>
      <c r="G12" s="66">
        <v>-0.3</v>
      </c>
      <c r="H12" s="66" t="s">
        <v>111</v>
      </c>
      <c r="I12" s="66">
        <v>72.400000000000006</v>
      </c>
      <c r="J12" s="66">
        <v>269.5</v>
      </c>
      <c r="K12" s="66">
        <v>1.5</v>
      </c>
      <c r="L12" s="66">
        <v>14</v>
      </c>
      <c r="M12" s="66" t="s">
        <v>112</v>
      </c>
      <c r="N12" s="66">
        <v>61.1</v>
      </c>
      <c r="O12" s="66">
        <v>11</v>
      </c>
      <c r="P12" s="66">
        <v>15.3</v>
      </c>
      <c r="Q12" s="66" t="s">
        <v>110</v>
      </c>
      <c r="R12" s="66">
        <v>8.6999999999999993</v>
      </c>
      <c r="S12" s="66">
        <v>8.8000000000000007</v>
      </c>
      <c r="T12" s="66">
        <v>41.8</v>
      </c>
    </row>
    <row r="13" spans="1:20" x14ac:dyDescent="0.2">
      <c r="A13" s="1" t="s">
        <v>25</v>
      </c>
      <c r="B13" s="66">
        <v>3.6</v>
      </c>
      <c r="C13" s="66">
        <v>16.5</v>
      </c>
      <c r="D13" s="66">
        <v>10</v>
      </c>
      <c r="E13" s="66">
        <v>24.1</v>
      </c>
      <c r="F13" s="66" t="s">
        <v>113</v>
      </c>
      <c r="G13" s="66">
        <v>-0.4</v>
      </c>
      <c r="H13" s="66" t="s">
        <v>114</v>
      </c>
      <c r="I13" s="66">
        <v>69.2</v>
      </c>
      <c r="J13" s="66">
        <v>459.3</v>
      </c>
      <c r="K13" s="66">
        <v>1.6</v>
      </c>
      <c r="L13" s="66">
        <v>15.9</v>
      </c>
      <c r="M13" s="66" t="s">
        <v>115</v>
      </c>
      <c r="N13" s="66">
        <v>21.7</v>
      </c>
      <c r="O13" s="66">
        <v>13</v>
      </c>
      <c r="P13" s="66">
        <v>5.4</v>
      </c>
      <c r="Q13" s="66" t="s">
        <v>116</v>
      </c>
      <c r="R13" s="66">
        <v>10.8</v>
      </c>
      <c r="S13" s="66">
        <v>10.5</v>
      </c>
      <c r="T13" s="66">
        <v>70.599999999999994</v>
      </c>
    </row>
    <row r="14" spans="1:20" x14ac:dyDescent="0.2">
      <c r="A14" s="1" t="s">
        <v>26</v>
      </c>
      <c r="B14" s="66">
        <v>5.2</v>
      </c>
      <c r="C14" s="66">
        <v>19.5</v>
      </c>
      <c r="D14" s="66">
        <v>12.3</v>
      </c>
      <c r="E14" s="66">
        <v>29.1</v>
      </c>
      <c r="F14" s="66" t="s">
        <v>117</v>
      </c>
      <c r="G14" s="66">
        <v>-0.3</v>
      </c>
      <c r="H14" s="66" t="s">
        <v>118</v>
      </c>
      <c r="I14" s="66">
        <v>60.5</v>
      </c>
      <c r="J14" s="66">
        <v>602.20000000000005</v>
      </c>
      <c r="K14" s="66">
        <v>1.4</v>
      </c>
      <c r="L14" s="66">
        <v>13.2</v>
      </c>
      <c r="M14" s="66" t="s">
        <v>119</v>
      </c>
      <c r="N14" s="66">
        <v>19.399999999999999</v>
      </c>
      <c r="O14" s="66">
        <v>6</v>
      </c>
      <c r="P14" s="66">
        <v>8</v>
      </c>
      <c r="Q14" s="66" t="s">
        <v>120</v>
      </c>
      <c r="R14" s="66">
        <v>14.2</v>
      </c>
      <c r="S14" s="66">
        <v>13.6</v>
      </c>
      <c r="T14" s="66">
        <v>98.4</v>
      </c>
    </row>
    <row r="15" spans="1:20" ht="12.75" customHeight="1" x14ac:dyDescent="0.2">
      <c r="A15" s="1" t="s">
        <v>27</v>
      </c>
      <c r="B15" s="66">
        <v>7.6</v>
      </c>
      <c r="C15" s="66">
        <v>21.4</v>
      </c>
      <c r="D15" s="66">
        <v>14.3</v>
      </c>
      <c r="E15" s="66">
        <v>28.7</v>
      </c>
      <c r="F15" s="66" t="s">
        <v>121</v>
      </c>
      <c r="G15" s="66">
        <v>1.7</v>
      </c>
      <c r="H15" s="66" t="s">
        <v>122</v>
      </c>
      <c r="I15" s="66">
        <v>68.7</v>
      </c>
      <c r="J15" s="66">
        <v>641.9</v>
      </c>
      <c r="K15" s="66">
        <v>1</v>
      </c>
      <c r="L15" s="66">
        <v>15.1</v>
      </c>
      <c r="M15" s="66" t="s">
        <v>123</v>
      </c>
      <c r="N15" s="66">
        <v>109</v>
      </c>
      <c r="O15" s="66">
        <v>14</v>
      </c>
      <c r="P15" s="66">
        <v>24.5</v>
      </c>
      <c r="Q15" s="66" t="s">
        <v>124</v>
      </c>
      <c r="R15" s="66">
        <v>17.7</v>
      </c>
      <c r="S15" s="66">
        <v>16.8</v>
      </c>
      <c r="T15" s="66">
        <v>109.6</v>
      </c>
    </row>
    <row r="16" spans="1:20" x14ac:dyDescent="0.2">
      <c r="A16" s="1" t="s">
        <v>28</v>
      </c>
      <c r="B16" s="66">
        <v>12.1</v>
      </c>
      <c r="C16" s="66">
        <v>25.6</v>
      </c>
      <c r="D16" s="66">
        <v>18.5</v>
      </c>
      <c r="E16" s="66">
        <v>31.7</v>
      </c>
      <c r="F16" s="66" t="s">
        <v>125</v>
      </c>
      <c r="G16" s="66">
        <v>6.5</v>
      </c>
      <c r="H16" s="66" t="s">
        <v>126</v>
      </c>
      <c r="I16" s="66">
        <v>67.599999999999994</v>
      </c>
      <c r="J16" s="66">
        <v>638.79999999999995</v>
      </c>
      <c r="K16" s="66">
        <v>1.1000000000000001</v>
      </c>
      <c r="L16" s="66">
        <v>13.3</v>
      </c>
      <c r="M16" s="66" t="s">
        <v>125</v>
      </c>
      <c r="N16" s="66">
        <v>72.900000000000006</v>
      </c>
      <c r="O16" s="66">
        <v>9</v>
      </c>
      <c r="P16" s="66">
        <v>24.9</v>
      </c>
      <c r="Q16" s="66" t="s">
        <v>127</v>
      </c>
      <c r="R16" s="66">
        <v>20.5</v>
      </c>
      <c r="S16" s="66">
        <v>19.5</v>
      </c>
      <c r="T16" s="66">
        <v>123.5</v>
      </c>
    </row>
    <row r="17" spans="1:20" x14ac:dyDescent="0.2">
      <c r="A17" s="1" t="s">
        <v>29</v>
      </c>
      <c r="B17" s="66">
        <v>14</v>
      </c>
      <c r="C17" s="66">
        <v>31</v>
      </c>
      <c r="D17" s="66">
        <v>22.2</v>
      </c>
      <c r="E17" s="66">
        <v>37.9</v>
      </c>
      <c r="F17" s="66" t="s">
        <v>128</v>
      </c>
      <c r="G17" s="66">
        <v>8.6</v>
      </c>
      <c r="H17" s="66" t="s">
        <v>129</v>
      </c>
      <c r="I17" s="66">
        <v>62.5</v>
      </c>
      <c r="J17" s="66">
        <v>767.4</v>
      </c>
      <c r="K17" s="66">
        <v>1</v>
      </c>
      <c r="L17" s="66">
        <v>17.7</v>
      </c>
      <c r="M17" s="66" t="s">
        <v>130</v>
      </c>
      <c r="N17" s="66">
        <v>26.4</v>
      </c>
      <c r="O17" s="66">
        <v>3</v>
      </c>
      <c r="P17" s="66">
        <v>15.1</v>
      </c>
      <c r="Q17" s="66" t="s">
        <v>130</v>
      </c>
      <c r="R17" s="66">
        <v>23.9</v>
      </c>
      <c r="S17" s="66">
        <v>22.5</v>
      </c>
      <c r="T17" s="66">
        <v>154</v>
      </c>
    </row>
    <row r="18" spans="1:20" x14ac:dyDescent="0.2">
      <c r="A18" s="1" t="s">
        <v>30</v>
      </c>
      <c r="B18" s="66">
        <v>15.1</v>
      </c>
      <c r="C18" s="66">
        <v>30.6</v>
      </c>
      <c r="D18" s="66">
        <v>22.1</v>
      </c>
      <c r="E18" s="66">
        <v>37.5</v>
      </c>
      <c r="F18" s="66" t="s">
        <v>131</v>
      </c>
      <c r="G18" s="66">
        <v>10.9</v>
      </c>
      <c r="H18" s="66" t="s">
        <v>132</v>
      </c>
      <c r="I18" s="66">
        <v>65.3</v>
      </c>
      <c r="J18" s="66">
        <v>645.5</v>
      </c>
      <c r="K18" s="66">
        <v>1.1000000000000001</v>
      </c>
      <c r="L18" s="66">
        <v>12.6</v>
      </c>
      <c r="M18" s="66" t="s">
        <v>133</v>
      </c>
      <c r="N18" s="66">
        <v>35</v>
      </c>
      <c r="O18" s="66">
        <v>7</v>
      </c>
      <c r="P18" s="66">
        <v>16.8</v>
      </c>
      <c r="Q18" s="66" t="s">
        <v>134</v>
      </c>
      <c r="R18" s="66">
        <v>25.1</v>
      </c>
      <c r="S18" s="66">
        <v>23.9</v>
      </c>
      <c r="T18" s="66">
        <v>132.5</v>
      </c>
    </row>
    <row r="19" spans="1:20" x14ac:dyDescent="0.2">
      <c r="A19" s="1" t="s">
        <v>31</v>
      </c>
      <c r="B19" s="66">
        <v>10.8</v>
      </c>
      <c r="C19" s="66">
        <v>22.3</v>
      </c>
      <c r="D19" s="66">
        <v>16.2</v>
      </c>
      <c r="E19" s="66">
        <v>27.5</v>
      </c>
      <c r="F19" s="66" t="s">
        <v>135</v>
      </c>
      <c r="G19" s="66">
        <v>4.0999999999999996</v>
      </c>
      <c r="H19" s="66" t="s">
        <v>136</v>
      </c>
      <c r="I19" s="66">
        <v>72.2</v>
      </c>
      <c r="J19" s="66">
        <v>438.7</v>
      </c>
      <c r="K19" s="66">
        <v>1.1000000000000001</v>
      </c>
      <c r="L19" s="66">
        <v>14.9</v>
      </c>
      <c r="M19" s="66" t="s">
        <v>137</v>
      </c>
      <c r="N19" s="66">
        <v>66.7</v>
      </c>
      <c r="O19" s="66">
        <v>12</v>
      </c>
      <c r="P19" s="66">
        <v>35.700000000000003</v>
      </c>
      <c r="Q19" s="66" t="s">
        <v>135</v>
      </c>
      <c r="R19" s="66">
        <v>18.7</v>
      </c>
      <c r="S19" s="66">
        <v>18.8</v>
      </c>
      <c r="T19" s="66">
        <v>76.900000000000006</v>
      </c>
    </row>
    <row r="20" spans="1:20" x14ac:dyDescent="0.2">
      <c r="A20" s="1" t="s">
        <v>32</v>
      </c>
      <c r="B20" s="66">
        <v>9.6</v>
      </c>
      <c r="C20" s="66">
        <v>19.3</v>
      </c>
      <c r="D20" s="66">
        <v>14.2</v>
      </c>
      <c r="E20" s="66">
        <v>27.2</v>
      </c>
      <c r="F20" s="66" t="s">
        <v>138</v>
      </c>
      <c r="G20" s="66">
        <v>5.6</v>
      </c>
      <c r="H20" s="66" t="s">
        <v>139</v>
      </c>
      <c r="I20" s="66">
        <v>82.5</v>
      </c>
      <c r="J20" s="66">
        <v>275</v>
      </c>
      <c r="K20" s="66">
        <v>1</v>
      </c>
      <c r="L20" s="66">
        <v>23.6</v>
      </c>
      <c r="M20" s="66" t="s">
        <v>140</v>
      </c>
      <c r="N20" s="66">
        <v>110.3</v>
      </c>
      <c r="O20" s="66">
        <v>15</v>
      </c>
      <c r="P20" s="66">
        <v>23</v>
      </c>
      <c r="Q20" s="66" t="s">
        <v>141</v>
      </c>
      <c r="R20" s="66">
        <v>16</v>
      </c>
      <c r="S20" s="66">
        <v>16.100000000000001</v>
      </c>
      <c r="T20" s="66">
        <v>45.3</v>
      </c>
    </row>
    <row r="21" spans="1:20" x14ac:dyDescent="0.2">
      <c r="A21" s="1" t="s">
        <v>33</v>
      </c>
      <c r="B21" s="66">
        <v>5.3</v>
      </c>
      <c r="C21" s="66">
        <v>15.9</v>
      </c>
      <c r="D21" s="66">
        <v>10.4</v>
      </c>
      <c r="E21" s="66">
        <v>20.9</v>
      </c>
      <c r="F21" s="66" t="s">
        <v>142</v>
      </c>
      <c r="G21" s="66">
        <v>-0.3</v>
      </c>
      <c r="H21" s="66" t="s">
        <v>143</v>
      </c>
      <c r="I21" s="66">
        <v>83.9</v>
      </c>
      <c r="J21" s="66">
        <v>207.4</v>
      </c>
      <c r="K21" s="66">
        <v>1</v>
      </c>
      <c r="L21" s="66">
        <v>12.6</v>
      </c>
      <c r="M21" s="66" t="s">
        <v>144</v>
      </c>
      <c r="N21" s="66">
        <v>25.6</v>
      </c>
      <c r="O21" s="66">
        <v>14</v>
      </c>
      <c r="P21" s="66">
        <v>12.3</v>
      </c>
      <c r="Q21" s="66" t="s">
        <v>145</v>
      </c>
      <c r="R21" s="66">
        <v>12.6</v>
      </c>
      <c r="S21" s="66">
        <v>13.1</v>
      </c>
      <c r="T21" s="66">
        <v>26.7</v>
      </c>
    </row>
    <row r="22" spans="1:20" ht="13.5" thickBot="1" x14ac:dyDescent="0.25">
      <c r="A22" s="11" t="s">
        <v>34</v>
      </c>
      <c r="B22" s="66">
        <v>2.6</v>
      </c>
      <c r="C22" s="66">
        <v>10.1</v>
      </c>
      <c r="D22" s="66">
        <v>6</v>
      </c>
      <c r="E22" s="66">
        <v>16.899999999999999</v>
      </c>
      <c r="F22" s="66" t="s">
        <v>146</v>
      </c>
      <c r="G22" s="66">
        <v>-2.5</v>
      </c>
      <c r="H22" s="66" t="s">
        <v>147</v>
      </c>
      <c r="I22" s="66">
        <v>84.8</v>
      </c>
      <c r="J22" s="66">
        <v>149.9</v>
      </c>
      <c r="K22" s="66">
        <v>1.4</v>
      </c>
      <c r="L22" s="66">
        <v>14.2</v>
      </c>
      <c r="M22" s="66" t="s">
        <v>148</v>
      </c>
      <c r="N22" s="66">
        <v>44.3</v>
      </c>
      <c r="O22" s="66">
        <v>19</v>
      </c>
      <c r="P22" s="66">
        <v>15.3</v>
      </c>
      <c r="Q22" s="66" t="s">
        <v>149</v>
      </c>
      <c r="R22" s="66">
        <v>8.6</v>
      </c>
      <c r="S22" s="66">
        <v>9.3000000000000007</v>
      </c>
      <c r="T22" s="66">
        <v>19</v>
      </c>
    </row>
    <row r="23" spans="1:20" ht="13.5" thickTop="1" x14ac:dyDescent="0.2">
      <c r="A23" s="68" t="s">
        <v>35</v>
      </c>
      <c r="B23" s="69">
        <v>7.5</v>
      </c>
      <c r="C23" s="69">
        <v>19.899999999999999</v>
      </c>
      <c r="D23" s="69">
        <v>13.4</v>
      </c>
      <c r="E23" s="69">
        <v>37.9</v>
      </c>
      <c r="F23" s="69" t="s">
        <v>128</v>
      </c>
      <c r="G23" s="69">
        <v>-4.9000000000000004</v>
      </c>
      <c r="H23" s="69" t="s">
        <v>107</v>
      </c>
      <c r="I23" s="69">
        <v>72.5</v>
      </c>
      <c r="J23" s="69">
        <v>5290.1</v>
      </c>
      <c r="K23" s="69">
        <v>1.2</v>
      </c>
      <c r="L23" s="69">
        <v>23.6</v>
      </c>
      <c r="M23" s="69" t="s">
        <v>140</v>
      </c>
      <c r="N23" s="69">
        <v>611.1</v>
      </c>
      <c r="O23" s="69">
        <v>137</v>
      </c>
      <c r="P23" s="69">
        <v>35.700000000000003</v>
      </c>
      <c r="Q23" s="69" t="s">
        <v>135</v>
      </c>
      <c r="R23" s="69">
        <v>15.3</v>
      </c>
      <c r="S23" s="69">
        <v>15</v>
      </c>
      <c r="T23" s="69">
        <v>922.8</v>
      </c>
    </row>
    <row r="26" spans="1:20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2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20" x14ac:dyDescent="0.2">
      <c r="A28" s="3"/>
      <c r="B28" s="3" t="s">
        <v>37</v>
      </c>
      <c r="C28" s="3"/>
      <c r="D28" s="3"/>
      <c r="F28" s="3">
        <v>-0.28000000000000003</v>
      </c>
      <c r="G28" s="3" t="s">
        <v>18</v>
      </c>
      <c r="H28" s="18">
        <v>45619</v>
      </c>
      <c r="I28" s="19"/>
      <c r="J28" s="3"/>
    </row>
    <row r="29" spans="1:20" x14ac:dyDescent="0.2">
      <c r="A29" s="3"/>
      <c r="B29" s="3" t="s">
        <v>38</v>
      </c>
      <c r="C29" s="3"/>
      <c r="D29" s="3"/>
      <c r="F29" s="3">
        <v>-0.28000000000000003</v>
      </c>
      <c r="G29" s="3" t="s">
        <v>18</v>
      </c>
      <c r="H29" s="18">
        <v>45384</v>
      </c>
      <c r="I29" s="19"/>
      <c r="J29" s="3"/>
    </row>
    <row r="30" spans="1:20" x14ac:dyDescent="0.2">
      <c r="A30" s="3"/>
      <c r="B30" s="3" t="s">
        <v>40</v>
      </c>
      <c r="C30" s="3"/>
      <c r="D30" s="3"/>
      <c r="F30" s="28">
        <v>234</v>
      </c>
      <c r="G30" s="3" t="s">
        <v>41</v>
      </c>
      <c r="H30" s="3"/>
      <c r="I30" s="3"/>
      <c r="J30" s="3"/>
    </row>
    <row r="31" spans="1:2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20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43</v>
      </c>
      <c r="D34" s="23">
        <v>0</v>
      </c>
      <c r="E34" t="s">
        <v>18</v>
      </c>
      <c r="F34" s="29">
        <v>14</v>
      </c>
      <c r="G34" s="3" t="s">
        <v>41</v>
      </c>
      <c r="H34" s="3"/>
      <c r="I34" s="3"/>
      <c r="J34" s="3"/>
    </row>
    <row r="35" spans="1:10" x14ac:dyDescent="0.2">
      <c r="A35" s="3"/>
      <c r="B35">
        <v>-2.5</v>
      </c>
      <c r="C35" t="s">
        <v>44</v>
      </c>
      <c r="D35" s="23">
        <v>-1</v>
      </c>
      <c r="E35" t="s">
        <v>18</v>
      </c>
      <c r="F35" s="29">
        <v>9</v>
      </c>
      <c r="G35" s="3" t="s">
        <v>41</v>
      </c>
      <c r="H35" s="3"/>
      <c r="I35" s="3"/>
      <c r="J35" s="3"/>
    </row>
    <row r="36" spans="1:10" x14ac:dyDescent="0.2">
      <c r="A36" s="3"/>
      <c r="B36" s="25">
        <v>-5</v>
      </c>
      <c r="C36" s="25" t="s">
        <v>44</v>
      </c>
      <c r="D36" s="26">
        <v>-2.5</v>
      </c>
      <c r="E36" s="27" t="s">
        <v>18</v>
      </c>
      <c r="F36" s="29">
        <v>3</v>
      </c>
      <c r="G36" s="3" t="s">
        <v>41</v>
      </c>
      <c r="H36" s="3"/>
      <c r="I36" s="3"/>
      <c r="J36" s="3"/>
    </row>
    <row r="37" spans="1:10" x14ac:dyDescent="0.2">
      <c r="A37" s="3"/>
      <c r="C37" s="25" t="s">
        <v>45</v>
      </c>
      <c r="D37" s="23">
        <v>-5</v>
      </c>
      <c r="E37" t="s">
        <v>18</v>
      </c>
      <c r="F37" s="29">
        <v>0</v>
      </c>
      <c r="G37" s="3" t="s">
        <v>41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tabSelected="1" zoomScaleNormal="100" workbookViewId="0"/>
  </sheetViews>
  <sheetFormatPr baseColWidth="10" defaultRowHeight="12.75" x14ac:dyDescent="0.2"/>
  <cols>
    <col min="2" max="2" width="6.28515625" customWidth="1"/>
    <col min="3" max="3" width="7.28515625" customWidth="1"/>
    <col min="4" max="4" width="6" bestFit="1" customWidth="1"/>
    <col min="5" max="5" width="6.140625" customWidth="1"/>
    <col min="6" max="6" width="5.85546875" customWidth="1"/>
    <col min="7" max="7" width="5.140625" bestFit="1" customWidth="1"/>
    <col min="8" max="8" width="6.42578125" bestFit="1" customWidth="1"/>
    <col min="9" max="9" width="7.5703125" bestFit="1" customWidth="1"/>
    <col min="10" max="10" width="6" bestFit="1" customWidth="1"/>
    <col min="11" max="11" width="7.5703125" bestFit="1" customWidth="1"/>
    <col min="12" max="12" width="7" customWidth="1"/>
    <col min="13" max="13" width="5.140625" bestFit="1" customWidth="1"/>
    <col min="14" max="14" width="7.42578125" bestFit="1" customWidth="1"/>
    <col min="15" max="15" width="5.140625" bestFit="1" customWidth="1"/>
    <col min="16" max="16" width="5.7109375" bestFit="1" customWidth="1"/>
    <col min="17" max="19" width="5.140625" bestFit="1" customWidth="1"/>
    <col min="20" max="20" width="5.140625" customWidth="1"/>
    <col min="21" max="21" width="6.42578125" customWidth="1"/>
    <col min="22" max="22" width="6.85546875" customWidth="1"/>
    <col min="23" max="23" width="5.140625" customWidth="1"/>
    <col min="24" max="24" width="5.7109375" bestFit="1" customWidth="1"/>
    <col min="25" max="25" width="9.28515625" customWidth="1"/>
    <col min="26" max="26" width="11.42578125" customWidth="1"/>
  </cols>
  <sheetData>
    <row r="1" spans="1:26" x14ac:dyDescent="0.2">
      <c r="A1" s="3"/>
      <c r="B1" s="1" t="s">
        <v>51</v>
      </c>
      <c r="C1" s="1">
        <v>2009</v>
      </c>
      <c r="D1" s="34" t="s">
        <v>52</v>
      </c>
      <c r="E1" s="30">
        <v>2024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"/>
      <c r="T1" s="1"/>
      <c r="U1" s="1"/>
      <c r="V1" s="1"/>
      <c r="W1" s="1"/>
      <c r="X1" s="3"/>
      <c r="Y1" s="3"/>
    </row>
    <row r="2" spans="1:26" x14ac:dyDescent="0.2">
      <c r="A2" s="3"/>
      <c r="B2" s="1" t="s">
        <v>0</v>
      </c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6" x14ac:dyDescent="0.2">
      <c r="B3" s="2" t="s">
        <v>1</v>
      </c>
      <c r="C3" s="2"/>
    </row>
    <row r="4" spans="1:2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5"/>
      <c r="Q4" s="3"/>
      <c r="R4" s="3"/>
      <c r="S4" s="3"/>
      <c r="T4" s="3"/>
      <c r="U4" s="3"/>
      <c r="V4" s="3"/>
      <c r="W4" s="3"/>
      <c r="X4" s="3"/>
      <c r="Y4" s="3"/>
    </row>
    <row r="5" spans="1:26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5"/>
      <c r="Q5" s="3"/>
      <c r="R5" s="10"/>
      <c r="S5" s="3"/>
      <c r="T5" s="3"/>
      <c r="U5" s="3"/>
      <c r="V5" s="3"/>
      <c r="W5" s="3"/>
      <c r="X5" s="3"/>
      <c r="Y5" s="3"/>
    </row>
    <row r="6" spans="1:26" x14ac:dyDescent="0.2">
      <c r="A6" s="3"/>
      <c r="B6" s="1" t="s">
        <v>2</v>
      </c>
      <c r="C6" s="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5"/>
      <c r="Q6" s="3"/>
      <c r="R6" s="3"/>
      <c r="S6" s="3"/>
      <c r="T6" s="3"/>
      <c r="U6" s="3"/>
      <c r="V6" s="3"/>
      <c r="W6" s="3"/>
      <c r="X6" s="3"/>
      <c r="Y6" s="2" t="s">
        <v>63</v>
      </c>
    </row>
    <row r="7" spans="1:26" x14ac:dyDescent="0.2">
      <c r="A7" s="1"/>
      <c r="B7" s="1" t="s">
        <v>48</v>
      </c>
      <c r="C7" s="1"/>
      <c r="D7" s="3"/>
      <c r="E7" s="3"/>
      <c r="F7" s="3"/>
      <c r="G7" s="3"/>
      <c r="H7" s="3"/>
      <c r="I7" s="3"/>
      <c r="J7" s="3"/>
      <c r="K7" s="3"/>
      <c r="L7" s="3"/>
      <c r="M7" s="3"/>
      <c r="N7" s="1"/>
      <c r="O7" s="1"/>
      <c r="P7" s="1"/>
      <c r="Q7" s="3"/>
      <c r="R7" s="3"/>
      <c r="S7" s="3"/>
      <c r="T7" s="3"/>
      <c r="U7" s="3"/>
      <c r="V7" s="3"/>
      <c r="W7" s="3"/>
      <c r="X7" s="3"/>
    </row>
    <row r="8" spans="1:26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20"/>
      <c r="O8" s="3"/>
      <c r="P8" s="3"/>
      <c r="Q8" s="3"/>
      <c r="R8" s="3"/>
      <c r="S8" s="3"/>
      <c r="T8" s="3"/>
      <c r="U8" s="3"/>
      <c r="V8" s="3"/>
      <c r="W8" s="5"/>
      <c r="X8" s="3"/>
    </row>
    <row r="9" spans="1:26" x14ac:dyDescent="0.2">
      <c r="A9" s="3"/>
      <c r="B9" s="4" t="s">
        <v>4</v>
      </c>
      <c r="C9" s="4"/>
      <c r="D9" s="4" t="s">
        <v>5</v>
      </c>
      <c r="E9" s="4"/>
      <c r="F9" s="4" t="s">
        <v>6</v>
      </c>
      <c r="G9" s="36"/>
      <c r="H9" s="37" t="s">
        <v>7</v>
      </c>
      <c r="I9" s="37" t="s">
        <v>9</v>
      </c>
      <c r="J9" s="4" t="s">
        <v>10</v>
      </c>
      <c r="K9" s="4"/>
      <c r="L9" s="4" t="s">
        <v>11</v>
      </c>
      <c r="M9" s="4"/>
      <c r="N9" s="4" t="s">
        <v>12</v>
      </c>
      <c r="O9" s="4"/>
      <c r="P9" s="4" t="s">
        <v>14</v>
      </c>
      <c r="Q9" s="4"/>
      <c r="R9" s="4" t="s">
        <v>53</v>
      </c>
      <c r="S9" s="4"/>
      <c r="T9" s="38" t="s">
        <v>54</v>
      </c>
      <c r="U9" s="4"/>
      <c r="V9" s="4" t="s">
        <v>17</v>
      </c>
      <c r="Y9" s="37" t="s">
        <v>65</v>
      </c>
      <c r="Z9" s="37" t="s">
        <v>66</v>
      </c>
    </row>
    <row r="10" spans="1:26" x14ac:dyDescent="0.2">
      <c r="A10" s="5"/>
      <c r="B10" s="6" t="s">
        <v>18</v>
      </c>
      <c r="C10" s="39" t="s">
        <v>55</v>
      </c>
      <c r="D10" s="6" t="s">
        <v>18</v>
      </c>
      <c r="E10" s="39" t="s">
        <v>55</v>
      </c>
      <c r="F10" s="6" t="s">
        <v>18</v>
      </c>
      <c r="G10" s="39" t="s">
        <v>55</v>
      </c>
      <c r="H10" s="40" t="s">
        <v>56</v>
      </c>
      <c r="I10" s="40" t="s">
        <v>56</v>
      </c>
      <c r="J10" s="6" t="s">
        <v>19</v>
      </c>
      <c r="K10" s="39" t="s">
        <v>55</v>
      </c>
      <c r="L10" s="6" t="s">
        <v>20</v>
      </c>
      <c r="M10" s="39" t="s">
        <v>55</v>
      </c>
      <c r="N10" s="6" t="s">
        <v>21</v>
      </c>
      <c r="O10" s="39" t="s">
        <v>55</v>
      </c>
      <c r="P10" s="6" t="s">
        <v>22</v>
      </c>
      <c r="Q10" s="39" t="s">
        <v>55</v>
      </c>
      <c r="R10" s="39"/>
      <c r="S10" s="39" t="s">
        <v>55</v>
      </c>
      <c r="T10" s="6" t="s">
        <v>18</v>
      </c>
      <c r="U10" s="39" t="s">
        <v>55</v>
      </c>
      <c r="V10" s="6" t="s">
        <v>22</v>
      </c>
      <c r="W10" s="39" t="s">
        <v>55</v>
      </c>
      <c r="Y10" s="58" t="s">
        <v>64</v>
      </c>
      <c r="Z10" s="58" t="s">
        <v>64</v>
      </c>
    </row>
    <row r="11" spans="1:26" x14ac:dyDescent="0.2">
      <c r="A11" s="1" t="s">
        <v>23</v>
      </c>
      <c r="B11" s="35">
        <f>AVERAGE('2009:2024'!B11)</f>
        <v>1.0236814516129034</v>
      </c>
      <c r="C11" s="41">
        <f>STDEV('2009:2024'!B11)/SQRT(1+$E$1-$C$1)</f>
        <v>0.26004905270944512</v>
      </c>
      <c r="D11" s="35">
        <f>AVERAGE('2009:2024'!C11)</f>
        <v>9.7982157258064504</v>
      </c>
      <c r="E11" s="41">
        <f>STDEV('2009:2024'!C11)/SQRT(1+$E$1-$C$1)</f>
        <v>0.27704771605796685</v>
      </c>
      <c r="F11" s="35">
        <f>AVERAGE('2009:2024'!D11)</f>
        <v>5.1783650837131834</v>
      </c>
      <c r="G11" s="41">
        <f>STDEV('2009:2024'!D11)/SQRT(1+$E$1-$C$1)</f>
        <v>0.23324140301306107</v>
      </c>
      <c r="H11" s="35">
        <f>MAX('2009:2024'!E11)</f>
        <v>20.6</v>
      </c>
      <c r="I11" s="35">
        <f>MIN('2009:2024'!G11)</f>
        <v>-6.4790000000000001</v>
      </c>
      <c r="J11" s="35">
        <f>AVERAGE('2009:2024'!I11)</f>
        <v>78.541926937237022</v>
      </c>
      <c r="K11" s="41">
        <f>STDEV('2009:2024'!I11)/SQRT(1+$E$1-$C$1)</f>
        <v>1.0592388310510121</v>
      </c>
      <c r="L11" s="35">
        <f>AVERAGE('2009:2024'!J11)</f>
        <v>195.7108125</v>
      </c>
      <c r="M11" s="41">
        <f>STDEV('2009:2024'!J11)/SQRT(1+$E$1-$C$1)</f>
        <v>6.4776048674251578</v>
      </c>
      <c r="N11" s="35">
        <f>AVERAGE('2009:2024'!K11)</f>
        <v>1.5602695381689342</v>
      </c>
      <c r="O11" s="42">
        <f>STDEV('2009:2024'!K11)/SQRT(1+$E$1-$C$1)</f>
        <v>5.8958364953146443E-2</v>
      </c>
      <c r="P11" s="35">
        <f>AVERAGE('2009:2024'!N11)</f>
        <v>41.45931250000001</v>
      </c>
      <c r="Q11" s="41">
        <f>STDEV('2009:2024'!N11)/SQRT(1+$E$1-$C$1)</f>
        <v>6.260612130427516</v>
      </c>
      <c r="R11" s="35">
        <f>AVERAGE('2009:2024'!O11)</f>
        <v>13.6875</v>
      </c>
      <c r="S11" s="41">
        <f>STDEV('2009:2024'!O11)/SQRT(1+$E$1-$C$1)</f>
        <v>1.1318081035817571</v>
      </c>
      <c r="T11" s="35">
        <f>AVERAGE('2009:2024'!R11)</f>
        <v>5.5762841774047462</v>
      </c>
      <c r="U11" s="41">
        <f>STDEV('2009:2024'!R11)/SQRT(1+$E$1-$C$1)</f>
        <v>0.22374474941130004</v>
      </c>
      <c r="V11" s="35">
        <f>AVERAGE('2009:2024'!S11)</f>
        <v>23.487618622945078</v>
      </c>
      <c r="W11" s="41">
        <f>STDEV('2009:2024'!S11)/SQRT(1+$E$1-$C$1)</f>
        <v>1.7493715099354854</v>
      </c>
      <c r="Y11">
        <f>MAX('2009:2024'!N11)</f>
        <v>104.49</v>
      </c>
      <c r="Z11">
        <f>MIN('2009:2024'!N11)</f>
        <v>17.629999999999995</v>
      </c>
    </row>
    <row r="12" spans="1:26" x14ac:dyDescent="0.2">
      <c r="A12" s="1" t="s">
        <v>24</v>
      </c>
      <c r="B12" s="35">
        <f>AVERAGE('2009:2024'!B12)</f>
        <v>1.4358235837438424</v>
      </c>
      <c r="C12" s="41">
        <f>STDEV('2009:2024'!B12)/SQRT(1+$E$1-$C$1)</f>
        <v>0.3074732067808455</v>
      </c>
      <c r="D12" s="35">
        <f>AVERAGE('2009:2024'!C12)</f>
        <v>11.701658713054186</v>
      </c>
      <c r="E12" s="41">
        <f>STDEV('2009:2024'!C12)/SQRT(1+$E$1-$C$1)</f>
        <v>0.61522901046320166</v>
      </c>
      <c r="F12" s="35">
        <f>AVERAGE('2009:2024'!D12)</f>
        <v>6.3004218100050124</v>
      </c>
      <c r="G12" s="41">
        <f>STDEV('2009:2024'!D12)/SQRT(1+$E$1-$C$1)</f>
        <v>0.40492743541616855</v>
      </c>
      <c r="H12" s="35">
        <f>MAX('2009:2024'!E12)</f>
        <v>22.2</v>
      </c>
      <c r="I12" s="35">
        <f>MIN('2009:2024'!G12)</f>
        <v>-6.74</v>
      </c>
      <c r="J12" s="35">
        <f>AVERAGE('2009:2024'!I12)</f>
        <v>73.685911398967846</v>
      </c>
      <c r="K12" s="41">
        <f>STDEV('2009:2024'!I12)/SQRT(1+$E$1-$C$1)</f>
        <v>0.98022814077839737</v>
      </c>
      <c r="L12" s="35">
        <f>AVERAGE('2009:2024'!J12)</f>
        <v>260.19237500000003</v>
      </c>
      <c r="M12" s="41">
        <f>STDEV('2009:2024'!J12)/SQRT(1+$E$1-$C$1)</f>
        <v>10.233763113616822</v>
      </c>
      <c r="N12" s="35">
        <f>AVERAGE('2009:2024'!K12)</f>
        <v>1.7492437357454562</v>
      </c>
      <c r="O12" s="41">
        <f>STDEV('2009:2024'!K12)/SQRT(1+$E$1-$C$1)</f>
        <v>7.0777232017154343E-2</v>
      </c>
      <c r="P12" s="35">
        <f>AVERAGE('2009:2024'!N12)</f>
        <v>38.1051875</v>
      </c>
      <c r="Q12" s="41">
        <f>STDEV('2009:2024'!N12)/SQRT(1+$E$1-$C$1)</f>
        <v>6.4494108175467924</v>
      </c>
      <c r="R12" s="35">
        <f>AVERAGE('2009:2024'!O12)</f>
        <v>11.75</v>
      </c>
      <c r="S12" s="41">
        <f>STDEV('2009:2024'!O12)/SQRT(1+$E$1-$C$1)</f>
        <v>1.2332207155790618</v>
      </c>
      <c r="T12" s="35">
        <f>AVERAGE('2009:2024'!R12)</f>
        <v>6.6702487832460458</v>
      </c>
      <c r="U12" s="41">
        <f>STDEV('2009:2024'!R12)/SQRT(1+$E$1-$C$1)</f>
        <v>0.31924941357394387</v>
      </c>
      <c r="V12" s="35">
        <f>AVERAGE('2009:2024'!S12)</f>
        <v>34.486625612297459</v>
      </c>
      <c r="W12" s="41">
        <f>STDEV('2009:2024'!S12)/SQRT(1+$E$1-$C$1)</f>
        <v>2.8624861779450765</v>
      </c>
      <c r="Y12">
        <f>MAX('2009:2024'!N12)</f>
        <v>89.84699999999998</v>
      </c>
      <c r="Z12">
        <f>MIN('2009:2024'!N12)</f>
        <v>4.3</v>
      </c>
    </row>
    <row r="13" spans="1:26" x14ac:dyDescent="0.2">
      <c r="A13" s="1" t="s">
        <v>25</v>
      </c>
      <c r="B13" s="35">
        <f>AVERAGE('2009:2024'!B13)</f>
        <v>3.4824596774193548</v>
      </c>
      <c r="C13" s="41">
        <f>STDEV('2009:2024'!B13)/SQRT(1+$E$1-$C$1)</f>
        <v>0.16312684187750853</v>
      </c>
      <c r="D13" s="35">
        <f>AVERAGE('2009:2024'!C13)</f>
        <v>15.008830645161293</v>
      </c>
      <c r="E13" s="41">
        <f>STDEV('2009:2024'!C13)/SQRT(1+$E$1-$C$1)</f>
        <v>0.45130478922506806</v>
      </c>
      <c r="F13" s="35">
        <f>AVERAGE('2009:2024'!D13)</f>
        <v>8.9860919018817196</v>
      </c>
      <c r="G13" s="41">
        <f>STDEV('2009:2024'!D13)/SQRT(1+$E$1-$C$1)</f>
        <v>0.25296456326416261</v>
      </c>
      <c r="H13" s="35">
        <f>MAX('2009:2024'!E13)</f>
        <v>27.65</v>
      </c>
      <c r="I13" s="35">
        <f>MIN('2009:2024'!G13)</f>
        <v>-3.51</v>
      </c>
      <c r="J13" s="35">
        <f>AVERAGE('2009:2024'!I13)</f>
        <v>68.2851821236559</v>
      </c>
      <c r="K13" s="41">
        <f>STDEV('2009:2024'!I13)/SQRT(1+$E$1-$C$1)</f>
        <v>1.4683522213022822</v>
      </c>
      <c r="L13" s="35">
        <f>AVERAGE('2009:2024'!J13)</f>
        <v>428.42181249999999</v>
      </c>
      <c r="M13" s="41">
        <f>STDEV('2009:2024'!J13)/SQRT(1+$E$1-$C$1)</f>
        <v>16.327458274386309</v>
      </c>
      <c r="N13" s="35">
        <f>AVERAGE('2009:2024'!K13)</f>
        <v>1.8143363995295698</v>
      </c>
      <c r="O13" s="41">
        <f>STDEV('2009:2024'!K13)/SQRT(1+$E$1-$C$1)</f>
        <v>4.9490590221873069E-2</v>
      </c>
      <c r="P13" s="35">
        <f>AVERAGE('2009:2024'!N13)</f>
        <v>43.653500000000001</v>
      </c>
      <c r="Q13" s="41">
        <f>STDEV('2009:2024'!N13)/SQRT(1+$E$1-$C$1)</f>
        <v>8.2807145343865116</v>
      </c>
      <c r="R13" s="35">
        <f>AVERAGE('2009:2024'!O13)</f>
        <v>11.5625</v>
      </c>
      <c r="S13" s="41">
        <f>STDEV('2009:2024'!O13)/SQRT(1+$E$1-$C$1)</f>
        <v>1.5219744577357401</v>
      </c>
      <c r="T13" s="35">
        <f>AVERAGE('2009:2024'!R13)</f>
        <v>9.6054673303091427</v>
      </c>
      <c r="U13" s="41">
        <f>STDEV('2009:2024'!R13)/SQRT(1+$E$1-$C$1)</f>
        <v>0.18864304120536912</v>
      </c>
      <c r="V13" s="35">
        <f>AVERAGE('2009:2024'!S13)</f>
        <v>61.117802048445782</v>
      </c>
      <c r="W13" s="41">
        <f>STDEV('2009:2024'!S13)/SQRT(1+$E$1-$C$1)</f>
        <v>5.5155266194677708</v>
      </c>
      <c r="Y13">
        <f>MAX('2009:2024'!N13)</f>
        <v>113.51999999999998</v>
      </c>
      <c r="Z13">
        <f>MIN('2009:2024'!N13)</f>
        <v>5.375</v>
      </c>
    </row>
    <row r="14" spans="1:26" x14ac:dyDescent="0.2">
      <c r="A14" s="1" t="s">
        <v>26</v>
      </c>
      <c r="B14" s="35">
        <f>AVERAGE('2009:2024'!B14)</f>
        <v>5.5685854166666671</v>
      </c>
      <c r="C14" s="41">
        <f>STDEV('2009:2024'!B14)/SQRT(1+$E$1-$C$1)</f>
        <v>0.28918938202436828</v>
      </c>
      <c r="D14" s="35">
        <f>AVERAGE('2009:2024'!C14)</f>
        <v>17.946991666666666</v>
      </c>
      <c r="E14" s="41">
        <f>STDEV('2009:2024'!C14)/SQRT(1+$E$1-$C$1)</f>
        <v>0.46474600026669288</v>
      </c>
      <c r="F14" s="35">
        <f>AVERAGE('2009:2024'!D14)</f>
        <v>11.574839192708335</v>
      </c>
      <c r="G14" s="41">
        <f>STDEV('2009:2024'!D14)/SQRT(1+$E$1-$C$1)</f>
        <v>0.33482921990940645</v>
      </c>
      <c r="H14" s="35">
        <f>MAX('2009:2024'!E14)</f>
        <v>29.36</v>
      </c>
      <c r="I14" s="35">
        <f>MIN('2009:2024'!G14)</f>
        <v>-2.8730000000000002</v>
      </c>
      <c r="J14" s="35">
        <f>AVERAGE('2009:2024'!I14)</f>
        <v>67.917947265624989</v>
      </c>
      <c r="K14" s="41">
        <f>STDEV('2009:2024'!I14)/SQRT(1+$E$1-$C$1)</f>
        <v>1.4422654002833923</v>
      </c>
      <c r="L14" s="35">
        <f>AVERAGE('2009:2024'!J14)</f>
        <v>522.69999999999993</v>
      </c>
      <c r="M14" s="41">
        <f>STDEV('2009:2024'!J14)/SQRT(1+$E$1-$C$1)</f>
        <v>17.387741125574802</v>
      </c>
      <c r="N14" s="35">
        <f>AVERAGE('2009:2024'!K14)</f>
        <v>1.6044403211805556</v>
      </c>
      <c r="O14" s="41">
        <f>STDEV('2009:2024'!K14)/SQRT(1+$E$1-$C$1)</f>
        <v>3.833015736487249E-2</v>
      </c>
      <c r="P14" s="35">
        <f>AVERAGE('2009:2024'!N14)</f>
        <v>46.885687500000003</v>
      </c>
      <c r="Q14" s="41">
        <f>STDEV('2009:2024'!N14)/SQRT(1+$E$1-$C$1)</f>
        <v>6.5013836147384456</v>
      </c>
      <c r="R14" s="35">
        <f>AVERAGE('2009:2024'!O14)</f>
        <v>12.4375</v>
      </c>
      <c r="S14" s="41">
        <f>STDEV('2009:2024'!O14)/SQRT(1+$E$1-$C$1)</f>
        <v>1.2482279105462539</v>
      </c>
      <c r="T14" s="35">
        <f>AVERAGE('2009:2024'!R14)</f>
        <v>13.32813059895833</v>
      </c>
      <c r="U14" s="41">
        <f>STDEV('2009:2024'!R14)/SQRT(1+$E$1-$C$1)</f>
        <v>0.29273782741593535</v>
      </c>
      <c r="V14" s="35">
        <f>AVERAGE('2009:2024'!S14)</f>
        <v>77.811933395960608</v>
      </c>
      <c r="W14" s="41">
        <f>STDEV('2009:2024'!S14)/SQRT(1+$E$1-$C$1)</f>
        <v>6.7453162166895364</v>
      </c>
      <c r="Y14">
        <f>MAX('2009:2024'!N14)</f>
        <v>104.70499999999998</v>
      </c>
      <c r="Z14">
        <f>MIN('2009:2024'!N14)</f>
        <v>6.8800000000000008</v>
      </c>
    </row>
    <row r="15" spans="1:26" x14ac:dyDescent="0.2">
      <c r="A15" s="1" t="s">
        <v>27</v>
      </c>
      <c r="B15" s="35">
        <f>AVERAGE('2009:2024'!B15)</f>
        <v>8.3465826612903218</v>
      </c>
      <c r="C15" s="41">
        <f>STDEV('2009:2024'!B15)/SQRT(1+$E$1-$C$1)</f>
        <v>0.29831804022856784</v>
      </c>
      <c r="D15" s="35">
        <f>AVERAGE('2009:2024'!C15)</f>
        <v>21.822943548387098</v>
      </c>
      <c r="E15" s="41">
        <f>STDEV('2009:2024'!C15)/SQRT(1+$E$1-$C$1)</f>
        <v>0.55531033412194142</v>
      </c>
      <c r="F15" s="35">
        <f>AVERAGE('2009:2024'!D15)</f>
        <v>14.915377630976893</v>
      </c>
      <c r="G15" s="41">
        <f>STDEV('2009:2024'!D15)/SQRT(1+$E$1-$C$1)</f>
        <v>0.42605863520510734</v>
      </c>
      <c r="H15" s="35">
        <f>MAX('2009:2024'!E15)</f>
        <v>35.06</v>
      </c>
      <c r="I15" s="35">
        <f>MIN('2009:2024'!G15)</f>
        <v>-0.92900000000000005</v>
      </c>
      <c r="J15" s="35">
        <f>AVERAGE('2009:2024'!I15)</f>
        <v>66.073311155913984</v>
      </c>
      <c r="K15" s="41">
        <f>STDEV('2009:2024'!I15)/SQRT(1+$E$1-$C$1)</f>
        <v>0.95266539301616182</v>
      </c>
      <c r="L15" s="35">
        <f>AVERAGE('2009:2024'!J15)</f>
        <v>654.017875</v>
      </c>
      <c r="M15" s="41">
        <f>STDEV('2009:2024'!J15)/SQRT(1+$E$1-$C$1)</f>
        <v>12.934885150203625</v>
      </c>
      <c r="N15" s="35">
        <f>AVERAGE('2009:2024'!K15)</f>
        <v>1.4500350722446238</v>
      </c>
      <c r="O15" s="41">
        <f>STDEV('2009:2024'!K15)/SQRT(1+$E$1-$C$1)</f>
        <v>4.3469291277646857E-2</v>
      </c>
      <c r="P15" s="35">
        <f>AVERAGE('2009:2024'!N15)</f>
        <v>43.585624999999993</v>
      </c>
      <c r="Q15" s="41">
        <f>STDEV('2009:2024'!N15)/SQRT(1+$E$1-$C$1)</f>
        <v>6.1388743565595982</v>
      </c>
      <c r="R15" s="35">
        <f>AVERAGE('2009:2024'!O15)</f>
        <v>10.9375</v>
      </c>
      <c r="S15" s="41">
        <f>STDEV('2009:2024'!O15)/SQRT(1+$E$1-$C$1)</f>
        <v>0.99359930723271606</v>
      </c>
      <c r="T15" s="35">
        <f>AVERAGE('2009:2024'!R15)</f>
        <v>17.808037130376345</v>
      </c>
      <c r="U15" s="41">
        <f>STDEV('2009:2024'!R15)/SQRT(1+$E$1-$C$1)</f>
        <v>0.35731794636690029</v>
      </c>
      <c r="V15" s="35">
        <f>AVERAGE('2009:2024'!S15)</f>
        <v>107.36506313654461</v>
      </c>
      <c r="W15" s="41">
        <f>STDEV('2009:2024'!S15)/SQRT(1+$E$1-$C$1)</f>
        <v>9.3190220620894753</v>
      </c>
      <c r="Y15">
        <f>MAX('2009:2024'!N15)</f>
        <v>109</v>
      </c>
      <c r="Z15">
        <f>MIN('2009:2024'!N15)</f>
        <v>2.4120000000000004</v>
      </c>
    </row>
    <row r="16" spans="1:26" x14ac:dyDescent="0.2">
      <c r="A16" s="1" t="s">
        <v>28</v>
      </c>
      <c r="B16" s="35">
        <f>AVERAGE('2009:2024'!B16)</f>
        <v>12.206049999999999</v>
      </c>
      <c r="C16" s="41">
        <f>STDEV('2009:2024'!B16)/SQRT(1+$E$1-$C$1)</f>
        <v>0.3022309507675412</v>
      </c>
      <c r="D16" s="35">
        <f>AVERAGE('2009:2024'!C16)</f>
        <v>26.462562500000001</v>
      </c>
      <c r="E16" s="41">
        <f>STDEV('2009:2024'!C16)/SQRT(1+$E$1-$C$1)</f>
        <v>0.47075318169176134</v>
      </c>
      <c r="F16" s="35">
        <f>AVERAGE('2009:2024'!D16)</f>
        <v>19.015397656249998</v>
      </c>
      <c r="G16" s="41">
        <f>STDEV('2009:2024'!D16)/SQRT(1+$E$1-$C$1)</f>
        <v>0.34152030185641646</v>
      </c>
      <c r="H16" s="35">
        <f>MAX('2009:2024'!E16)</f>
        <v>41.29</v>
      </c>
      <c r="I16" s="35">
        <f>MIN('2009:2024'!G16)</f>
        <v>3.839</v>
      </c>
      <c r="J16" s="35">
        <f>AVERAGE('2009:2024'!I16)</f>
        <v>64.822470529513879</v>
      </c>
      <c r="K16" s="41">
        <f>STDEV('2009:2024'!I16)/SQRT(1+$E$1-$C$1)</f>
        <v>1.2207497391301787</v>
      </c>
      <c r="L16" s="35">
        <f>AVERAGE('2009:2024'!J16)</f>
        <v>692.30368750000002</v>
      </c>
      <c r="M16" s="41">
        <f>STDEV('2009:2024'!J16)/SQRT(1+$E$1-$C$1)</f>
        <v>11.215876789815537</v>
      </c>
      <c r="N16" s="35">
        <f>AVERAGE('2009:2024'!K16)</f>
        <v>1.361660373263889</v>
      </c>
      <c r="O16" s="41">
        <f>STDEV('2009:2024'!K16)/SQRT(1+$E$1-$C$1)</f>
        <v>3.3134787413982264E-2</v>
      </c>
      <c r="P16" s="35">
        <f>AVERAGE('2009:2024'!N16)</f>
        <v>54.798375000000007</v>
      </c>
      <c r="Q16" s="41">
        <f>STDEV('2009:2024'!N16)/SQRT(1+$E$1-$C$1)</f>
        <v>7.0898046440381517</v>
      </c>
      <c r="R16" s="35">
        <f>AVERAGE('2009:2024'!O16)</f>
        <v>9.25</v>
      </c>
      <c r="S16" s="41">
        <f>STDEV('2009:2024'!O16)/SQRT(1+$E$1-$C$1)</f>
        <v>0.70415433914258696</v>
      </c>
      <c r="T16" s="35">
        <f>AVERAGE('2009:2024'!R16)</f>
        <v>22.333397222222221</v>
      </c>
      <c r="U16" s="41">
        <f>STDEV('2009:2024'!R16)/SQRT(1+$E$1-$C$1)</f>
        <v>0.48125725035941214</v>
      </c>
      <c r="V16" s="35">
        <f>AVERAGE('2009:2024'!S16)</f>
        <v>125.82312151852136</v>
      </c>
      <c r="W16" s="41">
        <f>STDEV('2009:2024'!S16)/SQRT(1+$E$1-$C$1)</f>
        <v>10.730702160694266</v>
      </c>
      <c r="Y16">
        <f>MAX('2009:2024'!N16)</f>
        <v>103.85</v>
      </c>
      <c r="Z16">
        <f>MIN('2009:2024'!N16)</f>
        <v>4.7300000000000004</v>
      </c>
    </row>
    <row r="17" spans="1:26" x14ac:dyDescent="0.2">
      <c r="A17" s="1" t="s">
        <v>29</v>
      </c>
      <c r="B17" s="35">
        <f>AVERAGE('2009:2024'!B17)</f>
        <v>14.128477822580646</v>
      </c>
      <c r="C17" s="41">
        <f>STDEV('2009:2024'!B17)/SQRT(1+$E$1-$C$1)</f>
        <v>0.23091639242705525</v>
      </c>
      <c r="D17" s="35">
        <f>AVERAGE('2009:2024'!C17)</f>
        <v>29.667641129032258</v>
      </c>
      <c r="E17" s="41">
        <f>STDEV('2009:2024'!C17)/SQRT(1+$E$1-$C$1)</f>
        <v>0.34706832077327743</v>
      </c>
      <c r="F17" s="35">
        <f>AVERAGE('2009:2024'!D17)</f>
        <v>21.461788726478492</v>
      </c>
      <c r="G17" s="41">
        <f>STDEV('2009:2024'!D17)/SQRT(1+$E$1-$C$1)</f>
        <v>0.26058929092177702</v>
      </c>
      <c r="H17" s="35">
        <f>MAX('2009:2024'!E17)</f>
        <v>39.14</v>
      </c>
      <c r="I17" s="35">
        <f>MIN('2009:2024'!G17)</f>
        <v>7.4160000000000004</v>
      </c>
      <c r="J17" s="35">
        <f>AVERAGE('2009:2024'!I17)</f>
        <v>61.728666414650526</v>
      </c>
      <c r="K17" s="41">
        <f>STDEV('2009:2024'!I17)/SQRT(1+$E$1-$C$1)</f>
        <v>0.90177425984958859</v>
      </c>
      <c r="L17" s="35">
        <f>AVERAGE('2009:2024'!J17)</f>
        <v>770.96549999999991</v>
      </c>
      <c r="M17" s="41">
        <f>STDEV('2009:2024'!J17)/SQRT(1+$E$1-$C$1)</f>
        <v>9.366166691875609</v>
      </c>
      <c r="N17" s="35">
        <f>AVERAGE('2009:2024'!K17)</f>
        <v>1.3468875168010757</v>
      </c>
      <c r="O17" s="41">
        <f>STDEV('2009:2024'!K17)/SQRT(1+$E$1-$C$1)</f>
        <v>3.6498349571017774E-2</v>
      </c>
      <c r="P17" s="35">
        <f>AVERAGE('2009:2024'!N17)</f>
        <v>25.851062499999991</v>
      </c>
      <c r="Q17" s="41">
        <f>STDEV('2009:2024'!N17)/SQRT(1+$E$1-$C$1)</f>
        <v>5.1372368541437661</v>
      </c>
      <c r="R17" s="35">
        <f>AVERAGE('2009:2024'!O17)</f>
        <v>5.5</v>
      </c>
      <c r="S17" s="41">
        <f>STDEV('2009:2024'!O17)/SQRT(1+$E$1-$C$1)</f>
        <v>0.70118946559875428</v>
      </c>
      <c r="T17" s="35">
        <f>AVERAGE('2009:2024'!R17)</f>
        <v>25.761938088037631</v>
      </c>
      <c r="U17" s="41">
        <f>STDEV('2009:2024'!R17)/SQRT(1+$E$1-$C$1)</f>
        <v>0.41079724677101687</v>
      </c>
      <c r="V17" s="35">
        <f>AVERAGE('2009:2024'!S17)</f>
        <v>142.89749822703695</v>
      </c>
      <c r="W17" s="41">
        <f>STDEV('2009:2024'!S17)/SQRT(1+$E$1-$C$1)</f>
        <v>11.833939586652996</v>
      </c>
      <c r="Y17">
        <f>MAX('2009:2024'!N17)</f>
        <v>74.56</v>
      </c>
      <c r="Z17">
        <f>MIN('2009:2024'!N17)</f>
        <v>1.41</v>
      </c>
    </row>
    <row r="18" spans="1:26" x14ac:dyDescent="0.2">
      <c r="A18" s="1" t="s">
        <v>30</v>
      </c>
      <c r="B18" s="35">
        <f>AVERAGE('2009:2024'!B18)</f>
        <v>13.961074596774193</v>
      </c>
      <c r="C18" s="41">
        <f>STDEV('2009:2024'!B18)/SQRT(1+$E$1-$C$1)</f>
        <v>0.1912924603390754</v>
      </c>
      <c r="D18" s="35">
        <f>AVERAGE('2009:2024'!C18)</f>
        <v>29.694516129032259</v>
      </c>
      <c r="E18" s="41">
        <f>STDEV('2009:2024'!C18)/SQRT(1+$E$1-$C$1)</f>
        <v>0.28304811550686521</v>
      </c>
      <c r="F18" s="35">
        <f>AVERAGE('2009:2024'!D18)</f>
        <v>21.386529882869194</v>
      </c>
      <c r="G18" s="41">
        <f>STDEV('2009:2024'!D18)/SQRT(1+$E$1-$C$1)</f>
        <v>0.21460401170186136</v>
      </c>
      <c r="H18" s="35">
        <f>MAX('2009:2024'!E18)</f>
        <v>40.909999999999997</v>
      </c>
      <c r="I18" s="35">
        <f>MIN('2009:2024'!G18)</f>
        <v>7.5830000000000002</v>
      </c>
      <c r="J18" s="35">
        <f>AVERAGE('2009:2024'!I18)</f>
        <v>61.724834086365121</v>
      </c>
      <c r="K18" s="41">
        <f>STDEV('2009:2024'!I18)/SQRT(1+$E$1-$C$1)</f>
        <v>0.7412427984074752</v>
      </c>
      <c r="L18" s="35">
        <f>AVERAGE('2009:2024'!J18)</f>
        <v>684.75012500000003</v>
      </c>
      <c r="M18" s="41">
        <f>STDEV('2009:2024'!J18)/SQRT(1+$E$1-$C$1)</f>
        <v>8.4261680104674568</v>
      </c>
      <c r="N18" s="35">
        <f>AVERAGE('2009:2024'!K18)</f>
        <v>1.2714011555235878</v>
      </c>
      <c r="O18" s="41">
        <f>STDEV('2009:2024'!K18)/SQRT(1+$E$1-$C$1)</f>
        <v>2.7394016835404791E-2</v>
      </c>
      <c r="P18" s="35">
        <f>AVERAGE('2009:2024'!N18)</f>
        <v>13.700875</v>
      </c>
      <c r="Q18" s="41">
        <f>STDEV('2009:2024'!N18)/SQRT(1+$E$1-$C$1)</f>
        <v>3.0718357525468387</v>
      </c>
      <c r="R18" s="35">
        <f>AVERAGE('2009:2024'!O18)</f>
        <v>4.8125</v>
      </c>
      <c r="S18" s="41">
        <f>STDEV('2009:2024'!O18)/SQRT(1+$E$1-$C$1)</f>
        <v>0.74843586899613523</v>
      </c>
      <c r="T18" s="35">
        <f>AVERAGE('2009:2024'!R18)</f>
        <v>26.269942566843159</v>
      </c>
      <c r="U18" s="41">
        <f>STDEV('2009:2024'!R18)/SQRT(1+$E$1-$C$1)</f>
        <v>0.29199741463346846</v>
      </c>
      <c r="V18" s="35">
        <f>AVERAGE('2009:2024'!S18)</f>
        <v>126.20628884742649</v>
      </c>
      <c r="W18" s="41">
        <f>STDEV('2009:2024'!S18)/SQRT(1+$E$1-$C$1)</f>
        <v>9.996160715292012</v>
      </c>
      <c r="Y18">
        <f>MAX('2009:2024'!N18)</f>
        <v>44.075000000000003</v>
      </c>
      <c r="Z18">
        <f>MIN('2009:2024'!N18)</f>
        <v>0.43</v>
      </c>
    </row>
    <row r="19" spans="1:26" x14ac:dyDescent="0.2">
      <c r="A19" s="1" t="s">
        <v>31</v>
      </c>
      <c r="B19" s="35">
        <f>AVERAGE('2009:2024'!B19)</f>
        <v>11.632383333333335</v>
      </c>
      <c r="C19" s="41">
        <f>STDEV('2009:2024'!B19)/SQRT(1+$E$1-$C$1)</f>
        <v>0.25858842486124978</v>
      </c>
      <c r="D19" s="35">
        <f>AVERAGE('2009:2024'!C19)</f>
        <v>25.206645833333333</v>
      </c>
      <c r="E19" s="41">
        <f>STDEV('2009:2024'!C19)/SQRT(1+$E$1-$C$1)</f>
        <v>0.35831636454492938</v>
      </c>
      <c r="F19" s="35">
        <f>AVERAGE('2009:2024'!D19)</f>
        <v>17.937286359522751</v>
      </c>
      <c r="G19" s="41">
        <f>STDEV('2009:2024'!D19)/SQRT(1+$E$1-$C$1)</f>
        <v>0.26841494040805064</v>
      </c>
      <c r="H19" s="35">
        <f>MAX('2009:2024'!E19)</f>
        <v>36.6</v>
      </c>
      <c r="I19" s="35">
        <f>MIN('2009:2024'!G19)</f>
        <v>4.0999999999999996</v>
      </c>
      <c r="J19" s="35">
        <f>AVERAGE('2009:2024'!I19)</f>
        <v>67.670050463578605</v>
      </c>
      <c r="K19" s="41">
        <f>STDEV('2009:2024'!I19)/SQRT(1+$E$1-$C$1)</f>
        <v>0.91194579699949685</v>
      </c>
      <c r="L19" s="35">
        <f>AVERAGE('2009:2024'!J19)</f>
        <v>496.07853700000004</v>
      </c>
      <c r="M19" s="41">
        <f>STDEV('2009:2024'!J19)/SQRT(1+$E$1-$C$1)</f>
        <v>7.230942975175207</v>
      </c>
      <c r="N19" s="35">
        <f>AVERAGE('2009:2024'!K19)</f>
        <v>1.2448793264258275</v>
      </c>
      <c r="O19" s="41">
        <f>STDEV('2009:2024'!K19)/SQRT(1+$E$1-$C$1)</f>
        <v>3.183944969850179E-2</v>
      </c>
      <c r="P19" s="35">
        <f>AVERAGE('2009:2024'!N19)</f>
        <v>36.526812500000005</v>
      </c>
      <c r="Q19" s="41">
        <f>STDEV('2009:2024'!N19)/SQRT(1+$E$1-$C$1)</f>
        <v>5.7181082319087748</v>
      </c>
      <c r="R19" s="35">
        <f>AVERAGE('2009:2024'!O19)</f>
        <v>8.4375</v>
      </c>
      <c r="S19" s="41">
        <f>STDEV('2009:2024'!O19)/SQRT(1+$E$1-$C$1)</f>
        <v>0.76902942076360126</v>
      </c>
      <c r="T19" s="35">
        <f>AVERAGE('2009:2024'!R19)</f>
        <v>21.335559035165485</v>
      </c>
      <c r="U19" s="41">
        <f>STDEV('2009:2024'!R19)/SQRT(1+$E$1-$C$1)</f>
        <v>0.27811647988250038</v>
      </c>
      <c r="V19" s="35">
        <f>AVERAGE('2009:2024'!S19)</f>
        <v>85.258682717990382</v>
      </c>
      <c r="W19" s="41">
        <f>STDEV('2009:2024'!S19)/SQRT(1+$E$1-$C$1)</f>
        <v>6.5106562079421177</v>
      </c>
      <c r="Y19">
        <f>MAX('2009:2024'!N19)</f>
        <v>71.814999999999998</v>
      </c>
      <c r="Z19">
        <f>MIN('2009:2024'!N19)</f>
        <v>9.4599999999999991</v>
      </c>
    </row>
    <row r="20" spans="1:26" x14ac:dyDescent="0.2">
      <c r="A20" s="1" t="s">
        <v>32</v>
      </c>
      <c r="B20" s="35">
        <f>AVERAGE('2009:2024'!B20)</f>
        <v>8.0625705645161272</v>
      </c>
      <c r="C20" s="41">
        <f>STDEV('2009:2024'!B20)/SQRT(1+$E$1-$C$1)</f>
        <v>0.33467802179915968</v>
      </c>
      <c r="D20" s="35">
        <f>AVERAGE('2009:2024'!C20)</f>
        <v>20.791149193548389</v>
      </c>
      <c r="E20" s="41">
        <f>STDEV('2009:2024'!C20)/SQRT(1+$E$1-$C$1)</f>
        <v>0.45017145052425195</v>
      </c>
      <c r="F20" s="35">
        <f>AVERAGE('2009:2024'!D20)</f>
        <v>14.017937668010754</v>
      </c>
      <c r="G20" s="41">
        <f>STDEV('2009:2024'!D20)/SQRT(1+$E$1-$C$1)</f>
        <v>0.35167717962186873</v>
      </c>
      <c r="H20" s="35">
        <f>MAX('2009:2024'!E20)</f>
        <v>31.23</v>
      </c>
      <c r="I20" s="35">
        <f>MIN('2009:2024'!G20)</f>
        <v>-2.44</v>
      </c>
      <c r="J20" s="35">
        <f>AVERAGE('2009:2024'!I20)</f>
        <v>72.551667842741935</v>
      </c>
      <c r="K20" s="41">
        <f>STDEV('2009:2024'!I20)/SQRT(1+$E$1-$C$1)</f>
        <v>1.2365120233608153</v>
      </c>
      <c r="L20" s="35">
        <f>AVERAGE('2009:2024'!J20)</f>
        <v>351.2551545</v>
      </c>
      <c r="M20" s="41">
        <f>STDEV('2009:2024'!J20)/SQRT(1+$E$1-$C$1)</f>
        <v>7.9734847326751446</v>
      </c>
      <c r="N20" s="35">
        <f>AVERAGE('2009:2024'!K20)</f>
        <v>1.2202691952284945</v>
      </c>
      <c r="O20" s="41">
        <f>STDEV('2009:2024'!K20)/SQRT(1+$E$1-$C$1)</f>
        <v>4.5737253188740744E-2</v>
      </c>
      <c r="P20" s="35">
        <f>AVERAGE('2009:2024'!N20)</f>
        <v>38.846562499999997</v>
      </c>
      <c r="Q20" s="41">
        <f>STDEV('2009:2024'!N20)/SQRT(1+$E$1-$C$1)</f>
        <v>7.6664791821108844</v>
      </c>
      <c r="R20" s="35">
        <f>AVERAGE('2009:2024'!O20)</f>
        <v>10.9375</v>
      </c>
      <c r="S20" s="41">
        <f>STDEV('2009:2024'!O20)/SQRT(1+$E$1-$C$1)</f>
        <v>0.95946491163912118</v>
      </c>
      <c r="T20" s="35">
        <f>AVERAGE('2009:2024'!R20)</f>
        <v>16.183913600470433</v>
      </c>
      <c r="U20" s="41">
        <f>STDEV('2009:2024'!R20)/SQRT(1+$E$1-$C$1)</f>
        <v>0.32069530879115909</v>
      </c>
      <c r="V20" s="35">
        <f>AVERAGE('2009:2024'!S20)</f>
        <v>54.028082195521336</v>
      </c>
      <c r="W20" s="41">
        <f>STDEV('2009:2024'!S20)/SQRT(1+$E$1-$C$1)</f>
        <v>3.9013396515995233</v>
      </c>
      <c r="Y20">
        <f>MAX('2009:2024'!N20)</f>
        <v>113.76</v>
      </c>
      <c r="Z20">
        <f>MIN('2009:2024'!N20)</f>
        <v>6.82</v>
      </c>
    </row>
    <row r="21" spans="1:26" x14ac:dyDescent="0.2">
      <c r="A21" s="1" t="s">
        <v>33</v>
      </c>
      <c r="B21" s="35">
        <f>AVERAGE('2009:2024'!B21)</f>
        <v>4.5114916666666671</v>
      </c>
      <c r="C21" s="41">
        <f>STDEV('2009:2024'!B21)/SQRT(1+$E$1-$C$1)</f>
        <v>0.24690206295171818</v>
      </c>
      <c r="D21" s="35">
        <f>AVERAGE('2009:2024'!C21)</f>
        <v>13.7112</v>
      </c>
      <c r="E21" s="41">
        <f>STDEV('2009:2024'!C21)/SQRT(1+$E$1-$C$1)</f>
        <v>0.36191065977310732</v>
      </c>
      <c r="F21" s="35">
        <f>AVERAGE('2009:2024'!D21)</f>
        <v>8.864289239721014</v>
      </c>
      <c r="G21" s="41">
        <f>STDEV('2009:2024'!D21)/SQRT(1+$E$1-$C$1)</f>
        <v>0.26210148426304197</v>
      </c>
      <c r="H21" s="35">
        <f>MAX('2009:2024'!E21)</f>
        <v>23.9</v>
      </c>
      <c r="I21" s="35">
        <f>MIN('2009:2024'!G21)</f>
        <v>-7.24</v>
      </c>
      <c r="J21" s="35">
        <f>AVERAGE('2009:2024'!I21)</f>
        <v>80.777689530276163</v>
      </c>
      <c r="K21" s="41">
        <f>STDEV('2009:2024'!I21)/SQRT(1+$E$1-$C$1)</f>
        <v>0.91427119687654534</v>
      </c>
      <c r="L21" s="35">
        <f>AVERAGE('2009:2024'!J21)</f>
        <v>194.10317900000001</v>
      </c>
      <c r="M21" s="41">
        <f>STDEV('2009:2024'!J21)/SQRT(1+$E$1-$C$1)</f>
        <v>4.7774902121135749</v>
      </c>
      <c r="N21" s="35">
        <f>AVERAGE('2009:2024'!K21)</f>
        <v>1.3553996307825595</v>
      </c>
      <c r="O21" s="41">
        <f>STDEV('2009:2024'!K21)/SQRT(1+$E$1-$C$1)</f>
        <v>5.5026440866999378E-2</v>
      </c>
      <c r="P21" s="35">
        <f>AVERAGE('2009:2024'!N21)</f>
        <v>58.010937500000004</v>
      </c>
      <c r="Q21" s="41">
        <f>STDEV('2009:2024'!N21)/SQRT(1+$E$1-$C$1)</f>
        <v>8.2353871025536005</v>
      </c>
      <c r="R21" s="35">
        <f>AVERAGE('2009:2024'!O21)</f>
        <v>15.5</v>
      </c>
      <c r="S21" s="41">
        <f>STDEV('2009:2024'!O21)/SQRT(1+$E$1-$C$1)</f>
        <v>1.179689224612426</v>
      </c>
      <c r="T21" s="35">
        <f>AVERAGE('2009:2024'!R21)</f>
        <v>10.409292133015661</v>
      </c>
      <c r="U21" s="41">
        <f>STDEV('2009:2024'!R21)/SQRT(1+$E$1-$C$1)</f>
        <v>0.29494663506371488</v>
      </c>
      <c r="V21" s="35">
        <f>AVERAGE('2009:2024'!S21)</f>
        <v>26.044513201946653</v>
      </c>
      <c r="W21" s="41">
        <f>STDEV('2009:2024'!S21)/SQRT(1+$E$1-$C$1)</f>
        <v>1.390891640270046</v>
      </c>
      <c r="Y21">
        <f>MAX('2009:2024'!N21)</f>
        <v>119.75500000000002</v>
      </c>
      <c r="Z21">
        <f>MIN('2009:2024'!N21)</f>
        <v>18.704999999999998</v>
      </c>
    </row>
    <row r="22" spans="1:26" ht="13.5" thickBot="1" x14ac:dyDescent="0.25">
      <c r="A22" s="11" t="s">
        <v>34</v>
      </c>
      <c r="B22" s="12">
        <f>AVERAGE('2009:2024'!B22)</f>
        <v>1.7981451612903223</v>
      </c>
      <c r="C22" s="43">
        <f>STDEV('2009:2024'!B22)/SQRT(1+$E$1-$C$1)</f>
        <v>0.28717545110189024</v>
      </c>
      <c r="D22" s="12">
        <f>AVERAGE('2009:2024'!C22)</f>
        <v>10.23988306451613</v>
      </c>
      <c r="E22" s="43">
        <f>STDEV('2009:2024'!C22)/SQRT(1+$E$1-$C$1)</f>
        <v>0.31252199751748355</v>
      </c>
      <c r="F22" s="12">
        <f>AVERAGE('2009:2024'!D22)</f>
        <v>5.7691293682795699</v>
      </c>
      <c r="G22" s="43">
        <f>STDEV('2009:2024'!D22)/SQRT(1+$E$1-$C$1)</f>
        <v>0.26834851751214761</v>
      </c>
      <c r="H22" s="12">
        <f>MAX('2009:2024'!E22)</f>
        <v>18.510000000000002</v>
      </c>
      <c r="I22" s="12">
        <f>MIN('2009:2024'!G22)</f>
        <v>-9.01</v>
      </c>
      <c r="J22" s="12">
        <f>AVERAGE('2009:2024'!I22)</f>
        <v>82.434561491935483</v>
      </c>
      <c r="K22" s="43">
        <f>STDEV('2009:2024'!I22)/SQRT(1+$E$1-$C$1)</f>
        <v>0.89323385813700995</v>
      </c>
      <c r="L22" s="12">
        <f>AVERAGE('2009:2024'!J22)</f>
        <v>162.9083665</v>
      </c>
      <c r="M22" s="43">
        <f>STDEV('2009:2024'!J22)/SQRT(1+$E$1-$C$1)</f>
        <v>4.4363829973739861</v>
      </c>
      <c r="N22" s="12">
        <f>AVERAGE('2009:2024'!K22)</f>
        <v>1.3639957577284945</v>
      </c>
      <c r="O22" s="43">
        <f>STDEV('2009:2024'!K22)/SQRT(1+$E$1-$C$1)</f>
        <v>5.1549167376070501E-2</v>
      </c>
      <c r="P22" s="12">
        <f>AVERAGE('2009:2024'!N22)</f>
        <v>31.380812500000001</v>
      </c>
      <c r="Q22" s="43">
        <f>STDEV('2009:2024'!N22)/SQRT(1+$E$1-$C$1)</f>
        <v>4.5410455323441647</v>
      </c>
      <c r="R22" s="12">
        <f>AVERAGE('2009:2024'!O22)</f>
        <v>13.9375</v>
      </c>
      <c r="S22" s="43">
        <f>STDEV('2009:2024'!O22)/SQRT(1+$E$1-$C$1)</f>
        <v>1.181343691169791</v>
      </c>
      <c r="T22" s="12">
        <f>AVERAGE('2009:2024'!R22)</f>
        <v>6.9307599966397841</v>
      </c>
      <c r="U22" s="43">
        <f>STDEV('2009:2024'!R22)/SQRT(1+$E$1-$C$1)</f>
        <v>0.338905969272985</v>
      </c>
      <c r="V22" s="12">
        <f>AVERAGE('2009:2024'!S22)</f>
        <v>19.245975205443369</v>
      </c>
      <c r="W22" s="43">
        <f>STDEV('2009:2024'!S22)/SQRT(1+$E$1-$C$1)</f>
        <v>1.221161636199501</v>
      </c>
      <c r="Y22" s="59">
        <f>MAX('2009:2024'!N22)</f>
        <v>58.28</v>
      </c>
      <c r="Z22" s="59">
        <f>MIN('2009:2024'!N22)</f>
        <v>3.2160000000000006</v>
      </c>
    </row>
    <row r="23" spans="1:26" ht="13.5" thickTop="1" x14ac:dyDescent="0.2">
      <c r="A23" s="1" t="s">
        <v>35</v>
      </c>
      <c r="B23" s="44">
        <f>AVERAGE(B11:B22)</f>
        <v>7.1797771613245311</v>
      </c>
      <c r="C23" s="44"/>
      <c r="D23" s="44">
        <f>AVERAGE(D11:D22)</f>
        <v>19.337686512378173</v>
      </c>
      <c r="E23" s="44"/>
      <c r="F23" s="44">
        <f>AVERAGE(F11:F22)</f>
        <v>12.950621210034745</v>
      </c>
      <c r="G23" s="44"/>
      <c r="H23" s="44">
        <f>MAX(H11:H22)</f>
        <v>41.29</v>
      </c>
      <c r="I23" s="44">
        <f>MIN(I11:I22)</f>
        <v>-9.01</v>
      </c>
      <c r="J23" s="44">
        <f>AVERAGE(J11:J22)</f>
        <v>70.517851603371795</v>
      </c>
      <c r="K23" s="45"/>
      <c r="L23" s="46">
        <f>SUM(L11:L22)</f>
        <v>5413.4074244999993</v>
      </c>
      <c r="M23" s="46"/>
      <c r="N23" s="44">
        <f>AVERAGE(N11:N22)</f>
        <v>1.4452348352185889</v>
      </c>
      <c r="O23" s="44"/>
      <c r="P23" s="46">
        <f>SUM(P11:P22)</f>
        <v>472.80475000000007</v>
      </c>
      <c r="Q23" s="44"/>
      <c r="R23" s="46">
        <f>SUM(R11:R22)</f>
        <v>128.75</v>
      </c>
      <c r="S23" s="44"/>
      <c r="T23" s="44">
        <f>AVERAGE(T11:T22)</f>
        <v>15.18441422189075</v>
      </c>
      <c r="U23" s="44"/>
      <c r="V23" s="46">
        <f>SUM(V11:V22)</f>
        <v>883.77320473008012</v>
      </c>
      <c r="W23" s="44"/>
      <c r="Y23">
        <f>MAX(Y11:Y22)</f>
        <v>119.75500000000002</v>
      </c>
      <c r="Z23">
        <f>MIN(Z11:Z22)</f>
        <v>0.43</v>
      </c>
    </row>
    <row r="38" spans="2:3" x14ac:dyDescent="0.2">
      <c r="B38" s="2"/>
    </row>
    <row r="39" spans="2:3" x14ac:dyDescent="0.2">
      <c r="C39" s="47"/>
    </row>
    <row r="40" spans="2:3" x14ac:dyDescent="0.2">
      <c r="C40" s="47"/>
    </row>
    <row r="41" spans="2:3" x14ac:dyDescent="0.2">
      <c r="C41" s="47"/>
    </row>
    <row r="42" spans="2:3" x14ac:dyDescent="0.2">
      <c r="C42" s="47"/>
    </row>
    <row r="43" spans="2:3" x14ac:dyDescent="0.2">
      <c r="C43" s="48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G35" sqref="G35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60" t="s">
        <v>74</v>
      </c>
      <c r="B2" s="60" t="s">
        <v>75</v>
      </c>
      <c r="C2" s="2" t="s">
        <v>76</v>
      </c>
    </row>
    <row r="3" spans="1:3" x14ac:dyDescent="0.2">
      <c r="A3" s="61" t="s">
        <v>4</v>
      </c>
      <c r="B3" s="62" t="s">
        <v>56</v>
      </c>
      <c r="C3" t="s">
        <v>77</v>
      </c>
    </row>
    <row r="4" spans="1:3" x14ac:dyDescent="0.2">
      <c r="A4" s="61" t="s">
        <v>5</v>
      </c>
      <c r="B4" s="62" t="s">
        <v>56</v>
      </c>
      <c r="C4" t="s">
        <v>78</v>
      </c>
    </row>
    <row r="5" spans="1:3" x14ac:dyDescent="0.2">
      <c r="A5" s="61" t="s">
        <v>6</v>
      </c>
      <c r="B5" s="62" t="s">
        <v>56</v>
      </c>
      <c r="C5" t="s">
        <v>79</v>
      </c>
    </row>
    <row r="6" spans="1:3" x14ac:dyDescent="0.2">
      <c r="A6" s="61" t="s">
        <v>7</v>
      </c>
      <c r="B6" s="62" t="s">
        <v>56</v>
      </c>
      <c r="C6" t="s">
        <v>80</v>
      </c>
    </row>
    <row r="7" spans="1:3" x14ac:dyDescent="0.2">
      <c r="A7" s="61" t="s">
        <v>8</v>
      </c>
      <c r="B7" s="62"/>
      <c r="C7" t="s">
        <v>81</v>
      </c>
    </row>
    <row r="8" spans="1:3" x14ac:dyDescent="0.2">
      <c r="A8" s="61" t="s">
        <v>9</v>
      </c>
      <c r="B8" s="62" t="s">
        <v>56</v>
      </c>
      <c r="C8" t="s">
        <v>82</v>
      </c>
    </row>
    <row r="9" spans="1:3" x14ac:dyDescent="0.2">
      <c r="A9" s="61" t="s">
        <v>8</v>
      </c>
      <c r="B9" s="62"/>
      <c r="C9" t="s">
        <v>83</v>
      </c>
    </row>
    <row r="10" spans="1:3" x14ac:dyDescent="0.2">
      <c r="A10" s="61" t="s">
        <v>10</v>
      </c>
      <c r="B10" s="62" t="s">
        <v>84</v>
      </c>
      <c r="C10" t="s">
        <v>85</v>
      </c>
    </row>
    <row r="11" spans="1:3" x14ac:dyDescent="0.2">
      <c r="A11" s="61" t="s">
        <v>11</v>
      </c>
      <c r="B11" s="62" t="s">
        <v>20</v>
      </c>
      <c r="C11" t="s">
        <v>86</v>
      </c>
    </row>
    <row r="12" spans="1:3" x14ac:dyDescent="0.2">
      <c r="A12" s="61" t="s">
        <v>12</v>
      </c>
      <c r="B12" s="62" t="s">
        <v>21</v>
      </c>
      <c r="C12" t="s">
        <v>87</v>
      </c>
    </row>
    <row r="13" spans="1:3" x14ac:dyDescent="0.2">
      <c r="A13" s="61" t="s">
        <v>88</v>
      </c>
      <c r="B13" s="62" t="s">
        <v>21</v>
      </c>
      <c r="C13" t="s">
        <v>89</v>
      </c>
    </row>
    <row r="14" spans="1:3" x14ac:dyDescent="0.2">
      <c r="A14" s="61" t="s">
        <v>8</v>
      </c>
      <c r="B14" s="62"/>
      <c r="C14" t="s">
        <v>90</v>
      </c>
    </row>
    <row r="15" spans="1:3" x14ac:dyDescent="0.2">
      <c r="A15" s="61" t="s">
        <v>14</v>
      </c>
      <c r="B15" s="62" t="s">
        <v>64</v>
      </c>
      <c r="C15" t="s">
        <v>91</v>
      </c>
    </row>
    <row r="16" spans="1:3" x14ac:dyDescent="0.2">
      <c r="A16" s="61" t="s">
        <v>15</v>
      </c>
      <c r="B16" s="62"/>
      <c r="C16" t="s">
        <v>92</v>
      </c>
    </row>
    <row r="17" spans="1:4" x14ac:dyDescent="0.2">
      <c r="A17" s="61" t="s">
        <v>16</v>
      </c>
      <c r="B17" s="62" t="s">
        <v>64</v>
      </c>
      <c r="C17" t="s">
        <v>93</v>
      </c>
    </row>
    <row r="18" spans="1:4" x14ac:dyDescent="0.2">
      <c r="A18" s="61" t="s">
        <v>8</v>
      </c>
      <c r="B18" s="62"/>
      <c r="C18" t="s">
        <v>94</v>
      </c>
    </row>
    <row r="19" spans="1:4" x14ac:dyDescent="0.2">
      <c r="A19" s="61" t="s">
        <v>54</v>
      </c>
      <c r="B19" s="34" t="s">
        <v>18</v>
      </c>
      <c r="C19" t="s">
        <v>95</v>
      </c>
    </row>
    <row r="20" spans="1:4" x14ac:dyDescent="0.2">
      <c r="A20" s="61" t="s">
        <v>96</v>
      </c>
      <c r="B20" s="62" t="s">
        <v>64</v>
      </c>
      <c r="C20" t="s">
        <v>97</v>
      </c>
      <c r="D20" t="s">
        <v>98</v>
      </c>
    </row>
    <row r="24" spans="1:4" x14ac:dyDescent="0.2">
      <c r="A24" s="16"/>
      <c r="B24" s="16"/>
    </row>
    <row r="25" spans="1:4" x14ac:dyDescent="0.2">
      <c r="A25" s="3"/>
      <c r="B25" s="3"/>
    </row>
    <row r="26" spans="1:4" x14ac:dyDescent="0.2">
      <c r="A26" s="3"/>
      <c r="B26" s="3"/>
    </row>
    <row r="27" spans="1:4" x14ac:dyDescent="0.2">
      <c r="A27" s="3"/>
      <c r="B27" s="3"/>
    </row>
    <row r="28" spans="1:4" x14ac:dyDescent="0.2">
      <c r="A28" s="3"/>
      <c r="B28" s="3"/>
    </row>
    <row r="29" spans="1:4" x14ac:dyDescent="0.2">
      <c r="A29" s="3"/>
      <c r="B29" s="3"/>
    </row>
    <row r="30" spans="1:4" x14ac:dyDescent="0.2">
      <c r="A30" s="16"/>
      <c r="B30" s="16"/>
    </row>
    <row r="31" spans="1:4" x14ac:dyDescent="0.2">
      <c r="A31" s="3"/>
      <c r="B31" s="3"/>
    </row>
    <row r="32" spans="1:4" x14ac:dyDescent="0.2">
      <c r="A32" s="3"/>
    </row>
    <row r="33" spans="1:2" x14ac:dyDescent="0.2">
      <c r="A33" s="3"/>
    </row>
    <row r="34" spans="1:2" x14ac:dyDescent="0.2">
      <c r="A34" s="3"/>
      <c r="B34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zoomScale="85" workbookViewId="0">
      <selection sqref="A1:IV65536"/>
    </sheetView>
  </sheetViews>
  <sheetFormatPr baseColWidth="10" defaultRowHeight="12.75" x14ac:dyDescent="0.2"/>
  <cols>
    <col min="3" max="3" width="6.5703125" bestFit="1" customWidth="1"/>
    <col min="4" max="4" width="4.85546875" bestFit="1" customWidth="1"/>
    <col min="5" max="5" width="5.28515625" bestFit="1" customWidth="1"/>
    <col min="6" max="6" width="7.140625" bestFit="1" customWidth="1"/>
    <col min="7" max="7" width="4.5703125" bestFit="1" customWidth="1"/>
    <col min="8" max="8" width="6.85546875" bestFit="1" customWidth="1"/>
    <col min="9" max="9" width="4.7109375" bestFit="1" customWidth="1"/>
    <col min="10" max="10" width="7.140625" bestFit="1" customWidth="1"/>
    <col min="11" max="11" width="5.7109375" bestFit="1" customWidth="1"/>
    <col min="12" max="12" width="7.7109375" bestFit="1" customWidth="1"/>
    <col min="13" max="13" width="7.140625" bestFit="1" customWidth="1"/>
    <col min="14" max="14" width="5.7109375" bestFit="1" customWidth="1"/>
    <col min="15" max="15" width="6.7109375" bestFit="1" customWidth="1"/>
    <col min="16" max="16" width="4.7109375" bestFit="1" customWidth="1"/>
    <col min="17" max="17" width="6.85546875" bestFit="1" customWidth="1"/>
    <col min="18" max="18" width="6.7109375" bestFit="1" customWidth="1"/>
  </cols>
  <sheetData>
    <row r="1" spans="1:19" x14ac:dyDescent="0.2">
      <c r="B1" s="1" t="s">
        <v>46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60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58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-0.74096774193548387</v>
      </c>
      <c r="C11" s="7">
        <v>8.5474193548387092</v>
      </c>
      <c r="D11" s="7">
        <v>3.7719354838709682</v>
      </c>
      <c r="E11" s="7">
        <v>19.14</v>
      </c>
      <c r="F11" s="8">
        <v>42027</v>
      </c>
      <c r="G11" s="7">
        <v>-6.25</v>
      </c>
      <c r="H11" s="8">
        <v>42013</v>
      </c>
      <c r="I11" s="7">
        <v>83.33387096774193</v>
      </c>
      <c r="J11" s="7">
        <v>188.79</v>
      </c>
      <c r="K11" s="7">
        <v>1.6506451612903228</v>
      </c>
      <c r="L11" s="7">
        <v>22.46</v>
      </c>
      <c r="M11" s="8">
        <v>42028</v>
      </c>
      <c r="N11" s="7">
        <v>49.22</v>
      </c>
      <c r="O11" s="9">
        <v>19</v>
      </c>
      <c r="P11" s="7">
        <v>12.86</v>
      </c>
      <c r="Q11" s="8">
        <v>42031</v>
      </c>
      <c r="R11" s="7">
        <v>4.1267741935483873</v>
      </c>
      <c r="S11" s="7">
        <v>24.079013504938189</v>
      </c>
    </row>
    <row r="12" spans="1:19" x14ac:dyDescent="0.2">
      <c r="A12" s="1" t="s">
        <v>24</v>
      </c>
      <c r="B12" s="7">
        <v>0.7767857142857143</v>
      </c>
      <c r="C12" s="7">
        <v>10.984999999999999</v>
      </c>
      <c r="D12" s="7">
        <v>5.5760714285714288</v>
      </c>
      <c r="E12" s="7">
        <v>17.2</v>
      </c>
      <c r="F12" s="8">
        <v>41697</v>
      </c>
      <c r="G12" s="7">
        <v>-3.98</v>
      </c>
      <c r="H12" s="8">
        <v>41685</v>
      </c>
      <c r="I12" s="7">
        <v>72.963571428571441</v>
      </c>
      <c r="J12" s="7">
        <v>297.10000000000002</v>
      </c>
      <c r="K12" s="7">
        <v>2.1385714285714288</v>
      </c>
      <c r="L12" s="7">
        <v>15.92</v>
      </c>
      <c r="M12" s="8">
        <v>41679</v>
      </c>
      <c r="N12" s="7">
        <v>14.88</v>
      </c>
      <c r="O12" s="9">
        <v>7</v>
      </c>
      <c r="P12" s="7">
        <v>5.43</v>
      </c>
      <c r="Q12" s="8">
        <v>41676</v>
      </c>
      <c r="R12" s="7">
        <v>5.7850000000000001</v>
      </c>
      <c r="S12" s="7">
        <v>39.860763333992836</v>
      </c>
    </row>
    <row r="13" spans="1:19" x14ac:dyDescent="0.2">
      <c r="A13" s="1" t="s">
        <v>25</v>
      </c>
      <c r="B13" s="7">
        <v>2.8374193548387101</v>
      </c>
      <c r="C13" s="7">
        <v>15.634516129032257</v>
      </c>
      <c r="D13" s="7">
        <v>8.7351612903225817</v>
      </c>
      <c r="E13" s="7">
        <v>23.59</v>
      </c>
      <c r="F13" s="8">
        <v>41717</v>
      </c>
      <c r="G13" s="7">
        <v>-1.17</v>
      </c>
      <c r="H13" s="8">
        <v>41723</v>
      </c>
      <c r="I13" s="7">
        <v>62.481935483870963</v>
      </c>
      <c r="J13" s="7">
        <v>500.57</v>
      </c>
      <c r="K13" s="7">
        <v>1.7383870967741937</v>
      </c>
      <c r="L13" s="7">
        <v>14.48</v>
      </c>
      <c r="M13" s="8">
        <v>41703</v>
      </c>
      <c r="N13" s="7">
        <v>38.200000000000003</v>
      </c>
      <c r="O13" s="9">
        <v>6</v>
      </c>
      <c r="P13" s="7">
        <v>15.08</v>
      </c>
      <c r="Q13" s="8">
        <v>41703</v>
      </c>
      <c r="R13" s="7">
        <v>9.6703225806451627</v>
      </c>
      <c r="S13" s="7">
        <v>76.258894649673053</v>
      </c>
    </row>
    <row r="14" spans="1:19" x14ac:dyDescent="0.2">
      <c r="A14" s="1" t="s">
        <v>26</v>
      </c>
      <c r="B14" s="7">
        <v>5.0220000000000002</v>
      </c>
      <c r="C14" s="7">
        <v>15.99033333333333</v>
      </c>
      <c r="D14" s="7">
        <v>10.251666666666667</v>
      </c>
      <c r="E14" s="7">
        <v>26.25</v>
      </c>
      <c r="F14" s="8">
        <v>41752</v>
      </c>
      <c r="G14" s="7">
        <v>1.69</v>
      </c>
      <c r="H14" s="8">
        <v>41742</v>
      </c>
      <c r="I14" s="7">
        <v>67.712000000000003</v>
      </c>
      <c r="J14" s="7">
        <v>481.5</v>
      </c>
      <c r="K14" s="7">
        <v>1.7309999999999997</v>
      </c>
      <c r="L14" s="7">
        <v>11.64</v>
      </c>
      <c r="M14" s="8">
        <v>41739</v>
      </c>
      <c r="N14" s="7">
        <v>43.83</v>
      </c>
      <c r="O14" s="9">
        <v>12</v>
      </c>
      <c r="P14" s="7">
        <v>13.07</v>
      </c>
      <c r="Q14" s="8">
        <v>41739</v>
      </c>
      <c r="R14" s="7">
        <v>12.755000000000001</v>
      </c>
      <c r="S14" s="7">
        <v>82.105685243648594</v>
      </c>
    </row>
    <row r="15" spans="1:19" x14ac:dyDescent="0.2">
      <c r="A15" s="1" t="s">
        <v>27</v>
      </c>
      <c r="B15" s="7">
        <v>9.06</v>
      </c>
      <c r="C15" s="7">
        <v>23.319677419354839</v>
      </c>
      <c r="D15" s="7">
        <v>15.998387096774195</v>
      </c>
      <c r="E15" s="7">
        <v>29.44</v>
      </c>
      <c r="F15" s="8">
        <v>41788</v>
      </c>
      <c r="G15" s="7">
        <v>2.95</v>
      </c>
      <c r="H15" s="8">
        <v>41764</v>
      </c>
      <c r="I15" s="7">
        <v>64.775483870967747</v>
      </c>
      <c r="J15" s="7">
        <v>702.72</v>
      </c>
      <c r="K15" s="7">
        <v>1.4387096774193546</v>
      </c>
      <c r="L15" s="7">
        <v>9.39</v>
      </c>
      <c r="M15" s="8">
        <v>41779</v>
      </c>
      <c r="N15" s="7">
        <v>34.58</v>
      </c>
      <c r="O15" s="9">
        <v>8</v>
      </c>
      <c r="P15" s="7">
        <v>9.25</v>
      </c>
      <c r="Q15" s="8">
        <v>41768</v>
      </c>
      <c r="R15" s="7">
        <v>19.851935483870967</v>
      </c>
      <c r="S15" s="7">
        <v>129.16236876517968</v>
      </c>
    </row>
    <row r="16" spans="1:19" x14ac:dyDescent="0.2">
      <c r="A16" s="1" t="s">
        <v>28</v>
      </c>
      <c r="B16" s="7">
        <v>12.614000000000004</v>
      </c>
      <c r="C16" s="7">
        <v>27.501666666666669</v>
      </c>
      <c r="D16" s="7">
        <v>20.006666666666664</v>
      </c>
      <c r="E16" s="7">
        <v>34.950000000000003</v>
      </c>
      <c r="F16" s="8">
        <v>41803</v>
      </c>
      <c r="G16" s="7">
        <v>7.29</v>
      </c>
      <c r="H16" s="8">
        <v>41799</v>
      </c>
      <c r="I16" s="7">
        <v>60.701999999999991</v>
      </c>
      <c r="J16" s="7">
        <v>752.75</v>
      </c>
      <c r="K16" s="7">
        <v>1.4896666666666667</v>
      </c>
      <c r="L16" s="7">
        <v>14.56</v>
      </c>
      <c r="M16" s="8">
        <v>41819</v>
      </c>
      <c r="N16" s="7">
        <v>39.380000000000003</v>
      </c>
      <c r="O16" s="9">
        <v>14</v>
      </c>
      <c r="P16" s="7">
        <v>20.100000000000001</v>
      </c>
      <c r="Q16" s="8">
        <v>41807</v>
      </c>
      <c r="R16" s="7">
        <v>25.348666666666666</v>
      </c>
      <c r="S16" s="7">
        <v>153.27964658898301</v>
      </c>
    </row>
    <row r="17" spans="1:19" x14ac:dyDescent="0.2">
      <c r="A17" s="1" t="s">
        <v>29</v>
      </c>
      <c r="B17" s="7">
        <v>13.806129032258063</v>
      </c>
      <c r="C17" s="7">
        <v>29.89838709677419</v>
      </c>
      <c r="D17" s="7">
        <v>21.549677419354829</v>
      </c>
      <c r="E17" s="7">
        <v>36.700000000000003</v>
      </c>
      <c r="F17" s="8">
        <v>41842</v>
      </c>
      <c r="G17" s="7">
        <v>8.35</v>
      </c>
      <c r="H17" s="8">
        <v>41828</v>
      </c>
      <c r="I17" s="7">
        <v>57.3648387096774</v>
      </c>
      <c r="J17" s="7">
        <v>819.27</v>
      </c>
      <c r="K17" s="7">
        <v>1.4912903225806451</v>
      </c>
      <c r="L17" s="7">
        <v>15.31</v>
      </c>
      <c r="M17" s="8">
        <v>41842</v>
      </c>
      <c r="N17" s="7">
        <v>1.41</v>
      </c>
      <c r="O17" s="9">
        <v>1</v>
      </c>
      <c r="P17" s="7">
        <v>1.41</v>
      </c>
      <c r="Q17" s="8">
        <v>41821</v>
      </c>
      <c r="R17" s="7">
        <v>28.721612903225804</v>
      </c>
      <c r="S17" s="7">
        <v>171.94674977943023</v>
      </c>
    </row>
    <row r="18" spans="1:19" x14ac:dyDescent="0.2">
      <c r="A18" s="1" t="s">
        <v>30</v>
      </c>
      <c r="B18" s="7">
        <v>14.020967741935481</v>
      </c>
      <c r="C18" s="7">
        <v>29.584193548387098</v>
      </c>
      <c r="D18" s="7">
        <v>21.560645161290321</v>
      </c>
      <c r="E18" s="7">
        <v>35.76</v>
      </c>
      <c r="F18" s="8">
        <v>41870</v>
      </c>
      <c r="G18" s="7">
        <v>8.6199999999999992</v>
      </c>
      <c r="H18" s="8">
        <v>41881</v>
      </c>
      <c r="I18" s="7">
        <v>61.244838709677403</v>
      </c>
      <c r="J18" s="7">
        <v>646.92999999999995</v>
      </c>
      <c r="K18" s="7">
        <v>1.2416129032258068</v>
      </c>
      <c r="L18" s="7">
        <v>9.9</v>
      </c>
      <c r="M18" s="8">
        <v>41870</v>
      </c>
      <c r="N18" s="7">
        <v>2.61</v>
      </c>
      <c r="O18" s="9">
        <v>5</v>
      </c>
      <c r="P18" s="7">
        <v>1.21</v>
      </c>
      <c r="Q18" s="8">
        <v>41859</v>
      </c>
      <c r="R18" s="7">
        <v>27.856129032258067</v>
      </c>
      <c r="S18" s="7">
        <v>136.29124724466206</v>
      </c>
    </row>
    <row r="19" spans="1:19" x14ac:dyDescent="0.2">
      <c r="A19" s="1" t="s">
        <v>31</v>
      </c>
      <c r="B19" s="7">
        <v>11.671333333333335</v>
      </c>
      <c r="C19" s="7">
        <v>24.414666666666665</v>
      </c>
      <c r="D19" s="7">
        <v>17.451000000000001</v>
      </c>
      <c r="E19" s="7">
        <v>31.03</v>
      </c>
      <c r="F19" s="8">
        <v>41892</v>
      </c>
      <c r="G19" s="7">
        <v>6.7</v>
      </c>
      <c r="H19" s="8">
        <v>41899</v>
      </c>
      <c r="I19" s="7">
        <v>66.928666666666672</v>
      </c>
      <c r="J19" s="7">
        <v>493.658592</v>
      </c>
      <c r="K19" s="7">
        <v>1.3533333333333333</v>
      </c>
      <c r="L19" s="7">
        <v>9.2899999999999991</v>
      </c>
      <c r="M19" s="8">
        <v>41896</v>
      </c>
      <c r="N19" s="7">
        <v>33.76</v>
      </c>
      <c r="O19" s="9">
        <v>6</v>
      </c>
      <c r="P19" s="7">
        <v>30.95</v>
      </c>
      <c r="Q19" s="8">
        <v>41900</v>
      </c>
      <c r="R19" s="7">
        <v>22.422000000000001</v>
      </c>
      <c r="S19" s="7">
        <v>93.879954460490126</v>
      </c>
    </row>
    <row r="20" spans="1:19" x14ac:dyDescent="0.2">
      <c r="A20" s="1" t="s">
        <v>32</v>
      </c>
      <c r="B20" s="7">
        <v>8.0351612903225824</v>
      </c>
      <c r="C20" s="7">
        <v>21.088709677419352</v>
      </c>
      <c r="D20" s="7">
        <v>14.073870967741934</v>
      </c>
      <c r="E20" s="7">
        <v>27.38</v>
      </c>
      <c r="F20" s="8">
        <v>41918</v>
      </c>
      <c r="G20" s="7">
        <v>-2.44</v>
      </c>
      <c r="H20" s="8">
        <v>41931</v>
      </c>
      <c r="I20" s="7">
        <v>69.417096774193524</v>
      </c>
      <c r="J20" s="7">
        <v>364.75747200000001</v>
      </c>
      <c r="K20" s="7">
        <v>1.2429032258064519</v>
      </c>
      <c r="L20" s="7">
        <v>9.56</v>
      </c>
      <c r="M20" s="8">
        <v>41933</v>
      </c>
      <c r="N20" s="7">
        <v>21.49</v>
      </c>
      <c r="O20" s="9">
        <v>7</v>
      </c>
      <c r="P20" s="7">
        <v>16.68</v>
      </c>
      <c r="Q20" s="8">
        <v>41934</v>
      </c>
      <c r="R20" s="7">
        <v>16.783870967741937</v>
      </c>
      <c r="S20" s="7">
        <v>61.010517556714255</v>
      </c>
    </row>
    <row r="21" spans="1:19" x14ac:dyDescent="0.2">
      <c r="A21" s="1" t="s">
        <v>33</v>
      </c>
      <c r="B21" s="7">
        <v>4.9716666666666658</v>
      </c>
      <c r="C21" s="7">
        <v>14.006666666666668</v>
      </c>
      <c r="D21" s="7">
        <v>9.189333333333332</v>
      </c>
      <c r="E21" s="7">
        <v>21.88</v>
      </c>
      <c r="F21" s="8">
        <v>41959</v>
      </c>
      <c r="G21" s="7">
        <v>0.03</v>
      </c>
      <c r="H21" s="8">
        <v>41973</v>
      </c>
      <c r="I21" s="7">
        <v>79.821666666666673</v>
      </c>
      <c r="J21" s="7">
        <v>181.76486399999999</v>
      </c>
      <c r="K21" s="7">
        <v>1.3703333333333334</v>
      </c>
      <c r="L21" s="7">
        <v>12.84</v>
      </c>
      <c r="M21" s="8">
        <v>41973</v>
      </c>
      <c r="N21" s="7">
        <v>58.38</v>
      </c>
      <c r="O21" s="9">
        <v>16</v>
      </c>
      <c r="P21" s="7">
        <v>18.09</v>
      </c>
      <c r="Q21" s="8">
        <v>41944</v>
      </c>
      <c r="R21" s="7">
        <v>9.9943333333333353</v>
      </c>
      <c r="S21" s="7">
        <v>29.272057810661579</v>
      </c>
    </row>
    <row r="22" spans="1:19" ht="13.5" thickBot="1" x14ac:dyDescent="0.25">
      <c r="A22" s="11" t="s">
        <v>34</v>
      </c>
      <c r="B22" s="12">
        <v>0.40193548387096767</v>
      </c>
      <c r="C22" s="12">
        <v>8.8922580645161275</v>
      </c>
      <c r="D22" s="12">
        <v>4.5122580645161285</v>
      </c>
      <c r="E22" s="12">
        <v>15.36</v>
      </c>
      <c r="F22" s="13">
        <v>41983</v>
      </c>
      <c r="G22" s="12">
        <v>-9.01</v>
      </c>
      <c r="H22" s="13">
        <v>41991</v>
      </c>
      <c r="I22" s="12">
        <v>80.789032258064537</v>
      </c>
      <c r="J22" s="12">
        <v>155.76086399999997</v>
      </c>
      <c r="K22" s="12">
        <v>1.4403225806451614</v>
      </c>
      <c r="L22" s="12">
        <v>15.68</v>
      </c>
      <c r="M22" s="13">
        <v>41994</v>
      </c>
      <c r="N22" s="12">
        <v>58.28</v>
      </c>
      <c r="O22" s="14">
        <v>18</v>
      </c>
      <c r="P22" s="12">
        <v>8.6199999999999992</v>
      </c>
      <c r="Q22" s="13">
        <v>41999</v>
      </c>
      <c r="R22" s="12">
        <v>5.2148387096774202</v>
      </c>
      <c r="S22" s="12">
        <v>20.196915087002548</v>
      </c>
    </row>
    <row r="23" spans="1:19" ht="13.5" thickTop="1" x14ac:dyDescent="0.2">
      <c r="A23" s="1" t="s">
        <v>35</v>
      </c>
      <c r="B23" s="7">
        <v>6.8730359062980027</v>
      </c>
      <c r="C23" s="7">
        <v>19.155291218637995</v>
      </c>
      <c r="D23" s="7">
        <v>12.72305613159242</v>
      </c>
      <c r="E23" s="7">
        <v>36.700000000000003</v>
      </c>
      <c r="F23" s="8">
        <v>40016</v>
      </c>
      <c r="G23" s="7">
        <v>-9.01</v>
      </c>
      <c r="H23" s="8">
        <v>40165</v>
      </c>
      <c r="I23" s="7">
        <v>68.961250128008203</v>
      </c>
      <c r="J23" s="7">
        <v>5585.5717919999997</v>
      </c>
      <c r="K23" s="7">
        <v>1.5272313108038917</v>
      </c>
      <c r="L23" s="7">
        <v>22.46</v>
      </c>
      <c r="M23" s="8">
        <v>39837</v>
      </c>
      <c r="N23" s="7">
        <v>396.02</v>
      </c>
      <c r="O23" s="9">
        <v>119</v>
      </c>
      <c r="P23" s="7">
        <v>30.95</v>
      </c>
      <c r="Q23" s="8">
        <v>40074</v>
      </c>
      <c r="R23" s="7">
        <v>15.71087365591398</v>
      </c>
      <c r="S23" s="7">
        <v>1017.3438140253762</v>
      </c>
    </row>
    <row r="26" spans="1:19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37</v>
      </c>
      <c r="C28" s="3"/>
      <c r="D28" s="3"/>
      <c r="F28" s="3">
        <v>-0.05</v>
      </c>
      <c r="G28" s="3" t="s">
        <v>18</v>
      </c>
      <c r="H28" s="18">
        <v>40102</v>
      </c>
      <c r="I28" s="19"/>
      <c r="J28" s="3"/>
    </row>
    <row r="29" spans="1:19" x14ac:dyDescent="0.2">
      <c r="A29" s="3"/>
      <c r="B29" s="3" t="s">
        <v>38</v>
      </c>
      <c r="C29" s="3"/>
      <c r="D29" s="3"/>
      <c r="F29" s="3">
        <v>-1.17</v>
      </c>
      <c r="G29" s="3" t="s">
        <v>18</v>
      </c>
      <c r="H29" s="18">
        <v>39897</v>
      </c>
      <c r="I29" s="19"/>
      <c r="J29" s="3"/>
    </row>
    <row r="30" spans="1:19" x14ac:dyDescent="0.2">
      <c r="A30" s="3"/>
      <c r="B30" s="3" t="s">
        <v>40</v>
      </c>
      <c r="C30" s="3"/>
      <c r="D30" s="3"/>
      <c r="F30" s="28">
        <v>204</v>
      </c>
      <c r="G30" s="3" t="s">
        <v>41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43</v>
      </c>
      <c r="D34" s="23">
        <v>0</v>
      </c>
      <c r="E34" t="s">
        <v>18</v>
      </c>
      <c r="F34" s="29">
        <v>17</v>
      </c>
      <c r="G34" s="3" t="s">
        <v>41</v>
      </c>
      <c r="H34" s="3"/>
      <c r="I34" s="3"/>
      <c r="J34" s="3"/>
    </row>
    <row r="35" spans="1:10" x14ac:dyDescent="0.2">
      <c r="A35" s="3"/>
      <c r="B35">
        <v>-2.5</v>
      </c>
      <c r="C35" t="s">
        <v>44</v>
      </c>
      <c r="D35" s="23">
        <v>-1</v>
      </c>
      <c r="E35" t="s">
        <v>18</v>
      </c>
      <c r="F35" s="29">
        <v>10</v>
      </c>
      <c r="G35" s="3" t="s">
        <v>41</v>
      </c>
      <c r="H35" s="3"/>
      <c r="I35" s="3"/>
      <c r="J35" s="3"/>
    </row>
    <row r="36" spans="1:10" x14ac:dyDescent="0.2">
      <c r="A36" s="3"/>
      <c r="B36" s="25">
        <v>-5</v>
      </c>
      <c r="C36" s="25" t="s">
        <v>44</v>
      </c>
      <c r="D36" s="26">
        <v>-2.5</v>
      </c>
      <c r="E36" s="27" t="s">
        <v>18</v>
      </c>
      <c r="F36" s="29">
        <v>10</v>
      </c>
      <c r="G36" s="3" t="s">
        <v>41</v>
      </c>
      <c r="H36" s="3"/>
      <c r="I36" s="3"/>
      <c r="J36" s="3"/>
    </row>
    <row r="37" spans="1:10" x14ac:dyDescent="0.2">
      <c r="A37" s="3"/>
      <c r="C37" s="25" t="s">
        <v>45</v>
      </c>
      <c r="D37" s="23">
        <v>-5</v>
      </c>
      <c r="E37" t="s">
        <v>18</v>
      </c>
      <c r="F37" s="29">
        <v>8</v>
      </c>
      <c r="G37" s="3" t="s">
        <v>41</v>
      </c>
      <c r="H37" s="3"/>
      <c r="I37" s="3"/>
      <c r="J37" s="3"/>
    </row>
    <row r="44" spans="1:10" x14ac:dyDescent="0.2">
      <c r="B44" s="1"/>
    </row>
    <row r="45" spans="1:10" x14ac:dyDescent="0.2">
      <c r="B45" s="1"/>
    </row>
    <row r="46" spans="1:10" x14ac:dyDescent="0.2">
      <c r="B46" s="2"/>
    </row>
    <row r="47" spans="1:10" x14ac:dyDescent="0.2">
      <c r="B47" s="3"/>
    </row>
    <row r="48" spans="1:10" x14ac:dyDescent="0.2">
      <c r="B48" s="3"/>
    </row>
    <row r="49" spans="1:2" x14ac:dyDescent="0.2">
      <c r="B49" s="1"/>
    </row>
    <row r="54" spans="1:2" x14ac:dyDescent="0.2">
      <c r="A54" s="1"/>
    </row>
  </sheetData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workbookViewId="0">
      <selection activeCell="S33" sqref="S33"/>
    </sheetView>
  </sheetViews>
  <sheetFormatPr baseColWidth="10" defaultRowHeight="12.75" x14ac:dyDescent="0.2"/>
  <cols>
    <col min="3" max="3" width="6.5703125" bestFit="1" customWidth="1"/>
    <col min="4" max="4" width="4.85546875" bestFit="1" customWidth="1"/>
    <col min="5" max="5" width="5.28515625" bestFit="1" customWidth="1"/>
    <col min="6" max="6" width="7.140625" bestFit="1" customWidth="1"/>
    <col min="7" max="7" width="4.5703125" bestFit="1" customWidth="1"/>
    <col min="8" max="8" width="6.85546875" bestFit="1" customWidth="1"/>
    <col min="9" max="9" width="4.7109375" bestFit="1" customWidth="1"/>
    <col min="10" max="10" width="7.140625" bestFit="1" customWidth="1"/>
    <col min="11" max="11" width="5.7109375" bestFit="1" customWidth="1"/>
    <col min="12" max="12" width="7.7109375" bestFit="1" customWidth="1"/>
    <col min="13" max="13" width="7.140625" bestFit="1" customWidth="1"/>
    <col min="14" max="14" width="5.7109375" bestFit="1" customWidth="1"/>
    <col min="15" max="15" width="6.7109375" bestFit="1" customWidth="1"/>
    <col min="16" max="16" width="4.7109375" bestFit="1" customWidth="1"/>
    <col min="17" max="17" width="6.85546875" bestFit="1" customWidth="1"/>
    <col min="18" max="18" width="6.7109375" bestFit="1" customWidth="1"/>
  </cols>
  <sheetData>
    <row r="1" spans="1:19" x14ac:dyDescent="0.2">
      <c r="B1" s="1" t="s">
        <v>47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48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58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0.74225806451612919</v>
      </c>
      <c r="C11" s="7">
        <v>6.9896774193548374</v>
      </c>
      <c r="D11" s="7">
        <v>3.8803225806451609</v>
      </c>
      <c r="E11" s="7">
        <v>13.27</v>
      </c>
      <c r="F11" s="8">
        <v>42026</v>
      </c>
      <c r="G11" s="7">
        <v>-4.8600000000000003</v>
      </c>
      <c r="H11" s="8">
        <v>42014</v>
      </c>
      <c r="I11" s="7">
        <v>82.634516129032264</v>
      </c>
      <c r="J11" s="7">
        <v>152.31</v>
      </c>
      <c r="K11" s="7">
        <v>1.5970967741935478</v>
      </c>
      <c r="L11" s="7">
        <v>17.54</v>
      </c>
      <c r="M11" s="8">
        <v>42018</v>
      </c>
      <c r="N11" s="7">
        <v>38.450000000000003</v>
      </c>
      <c r="O11" s="9">
        <v>21</v>
      </c>
      <c r="P11" s="7">
        <v>8.84</v>
      </c>
      <c r="Q11" s="8">
        <v>42018</v>
      </c>
      <c r="R11" s="7">
        <v>4.59</v>
      </c>
      <c r="S11" s="7">
        <v>21.415217680939243</v>
      </c>
    </row>
    <row r="12" spans="1:19" x14ac:dyDescent="0.2">
      <c r="A12" s="1" t="s">
        <v>24</v>
      </c>
      <c r="B12" s="7">
        <v>0.98392857142857149</v>
      </c>
      <c r="C12" s="7">
        <v>8.824642857142857</v>
      </c>
      <c r="D12" s="7">
        <v>4.9190476190476193</v>
      </c>
      <c r="E12" s="7">
        <v>19.86</v>
      </c>
      <c r="F12" s="8">
        <v>41697</v>
      </c>
      <c r="G12" s="7">
        <v>-3.17</v>
      </c>
      <c r="H12" s="8">
        <v>41685</v>
      </c>
      <c r="I12" s="7">
        <v>74.54155505952383</v>
      </c>
      <c r="J12" s="7">
        <v>223.51</v>
      </c>
      <c r="K12" s="7">
        <v>2.1070014880952379</v>
      </c>
      <c r="L12" s="7">
        <v>21.17</v>
      </c>
      <c r="M12" s="8">
        <v>41697</v>
      </c>
      <c r="N12" s="7">
        <v>25.65</v>
      </c>
      <c r="O12" s="9">
        <v>10</v>
      </c>
      <c r="P12" s="7">
        <v>6.83</v>
      </c>
      <c r="Q12" s="8">
        <v>41674</v>
      </c>
      <c r="R12" s="7">
        <v>5.1944270833333324</v>
      </c>
      <c r="S12" s="7">
        <v>36.834887942937208</v>
      </c>
    </row>
    <row r="13" spans="1:19" x14ac:dyDescent="0.2">
      <c r="A13" s="1" t="s">
        <v>25</v>
      </c>
      <c r="B13" s="7">
        <v>2.7354838709677423</v>
      </c>
      <c r="C13" s="7">
        <v>13.331935483870968</v>
      </c>
      <c r="D13" s="7">
        <v>7.6557392473118275</v>
      </c>
      <c r="E13" s="7">
        <v>20.12</v>
      </c>
      <c r="F13" s="8">
        <v>41720</v>
      </c>
      <c r="G13" s="7">
        <v>-3.51</v>
      </c>
      <c r="H13" s="8">
        <v>41714</v>
      </c>
      <c r="I13" s="7">
        <v>67.193783602150546</v>
      </c>
      <c r="J13" s="7">
        <v>408.84</v>
      </c>
      <c r="K13" s="7">
        <v>2.1422244623655913</v>
      </c>
      <c r="L13" s="7">
        <v>17.05</v>
      </c>
      <c r="M13" s="8">
        <v>41722</v>
      </c>
      <c r="N13" s="7">
        <v>13.22</v>
      </c>
      <c r="O13" s="9">
        <v>7</v>
      </c>
      <c r="P13" s="7">
        <v>4.2</v>
      </c>
      <c r="Q13" s="8">
        <v>41701</v>
      </c>
      <c r="R13" s="7">
        <v>8.2910954301075268</v>
      </c>
      <c r="S13" s="7">
        <v>68.73669754193547</v>
      </c>
    </row>
    <row r="14" spans="1:19" x14ac:dyDescent="0.2">
      <c r="A14" s="1" t="s">
        <v>26</v>
      </c>
      <c r="B14" s="7">
        <v>5.9710000000000001</v>
      </c>
      <c r="C14" s="7">
        <v>18.814333333333327</v>
      </c>
      <c r="D14" s="7">
        <v>12.343888888888889</v>
      </c>
      <c r="E14" s="7">
        <v>28.87</v>
      </c>
      <c r="F14" s="8">
        <v>41756</v>
      </c>
      <c r="G14" s="7">
        <v>0.08</v>
      </c>
      <c r="H14" s="8">
        <v>41734</v>
      </c>
      <c r="I14" s="7">
        <v>64.449888888888893</v>
      </c>
      <c r="J14" s="7">
        <v>548.69000000000005</v>
      </c>
      <c r="K14" s="7">
        <v>1.7811111111111115</v>
      </c>
      <c r="L14" s="7">
        <v>12.84</v>
      </c>
      <c r="M14" s="8">
        <v>41735</v>
      </c>
      <c r="N14" s="7">
        <v>35.74</v>
      </c>
      <c r="O14" s="9">
        <v>11</v>
      </c>
      <c r="P14" s="7">
        <v>17.48</v>
      </c>
      <c r="Q14" s="8">
        <v>41759</v>
      </c>
      <c r="R14" s="7">
        <v>14.239493055555556</v>
      </c>
      <c r="S14" s="7">
        <v>97.289842874949954</v>
      </c>
    </row>
    <row r="15" spans="1:19" x14ac:dyDescent="0.2">
      <c r="A15" s="1" t="s">
        <v>27</v>
      </c>
      <c r="B15" s="7">
        <v>7.1383870967741929</v>
      </c>
      <c r="C15" s="7">
        <v>18.787741935483869</v>
      </c>
      <c r="D15" s="7">
        <v>12.895456989247311</v>
      </c>
      <c r="E15" s="7">
        <v>27.65</v>
      </c>
      <c r="F15" s="8">
        <v>41781</v>
      </c>
      <c r="G15" s="7">
        <v>1.38</v>
      </c>
      <c r="H15" s="8">
        <v>41766</v>
      </c>
      <c r="I15" s="7">
        <v>69.312069892473133</v>
      </c>
      <c r="J15" s="7">
        <v>595.54</v>
      </c>
      <c r="K15" s="7">
        <v>1.6205577956989246</v>
      </c>
      <c r="L15" s="7">
        <v>11.37</v>
      </c>
      <c r="M15" s="8">
        <v>41773</v>
      </c>
      <c r="N15" s="7">
        <v>64.8</v>
      </c>
      <c r="O15" s="9">
        <v>19</v>
      </c>
      <c r="P15" s="7">
        <v>14.47</v>
      </c>
      <c r="Q15" s="8">
        <v>41770</v>
      </c>
      <c r="R15" s="7">
        <v>15.856256720430109</v>
      </c>
      <c r="S15" s="7">
        <v>107.57041372036069</v>
      </c>
    </row>
    <row r="16" spans="1:19" x14ac:dyDescent="0.2">
      <c r="A16" s="1" t="s">
        <v>28</v>
      </c>
      <c r="B16" s="7">
        <v>11.551333333333336</v>
      </c>
      <c r="C16" s="7">
        <v>24.178000000000001</v>
      </c>
      <c r="D16" s="7">
        <v>17.654430555555553</v>
      </c>
      <c r="E16" s="7">
        <v>31.32</v>
      </c>
      <c r="F16" s="8">
        <v>41814</v>
      </c>
      <c r="G16" s="7">
        <v>6.34</v>
      </c>
      <c r="H16" s="8">
        <v>41811</v>
      </c>
      <c r="I16" s="7">
        <v>64.8486388888889</v>
      </c>
      <c r="J16" s="7">
        <v>650.30999999999995</v>
      </c>
      <c r="K16" s="7">
        <v>1.5148819444444446</v>
      </c>
      <c r="L16" s="7">
        <v>12.64</v>
      </c>
      <c r="M16" s="8">
        <v>41800</v>
      </c>
      <c r="N16" s="7">
        <v>57.62</v>
      </c>
      <c r="O16" s="9">
        <v>12</v>
      </c>
      <c r="P16" s="7">
        <v>11.86</v>
      </c>
      <c r="Q16" s="8">
        <v>41816</v>
      </c>
      <c r="R16" s="7">
        <v>21.05715972222222</v>
      </c>
      <c r="S16" s="7">
        <v>128.96443902746461</v>
      </c>
    </row>
    <row r="17" spans="1:19" x14ac:dyDescent="0.2">
      <c r="A17" s="1" t="s">
        <v>29</v>
      </c>
      <c r="B17" s="7">
        <v>14.246451612903224</v>
      </c>
      <c r="C17" s="7">
        <v>29.788387096774194</v>
      </c>
      <c r="D17" s="7">
        <v>21.66275537634408</v>
      </c>
      <c r="E17" s="7">
        <v>35.61</v>
      </c>
      <c r="F17" s="8">
        <v>41831</v>
      </c>
      <c r="G17" s="7">
        <v>9.93</v>
      </c>
      <c r="H17" s="8">
        <v>41844</v>
      </c>
      <c r="I17" s="7">
        <v>61.205120967741927</v>
      </c>
      <c r="J17" s="7">
        <v>782.1</v>
      </c>
      <c r="K17" s="7">
        <v>1.4645900537634406</v>
      </c>
      <c r="L17" s="7">
        <v>18.62</v>
      </c>
      <c r="M17" s="8">
        <v>41822</v>
      </c>
      <c r="N17" s="7">
        <v>31.52</v>
      </c>
      <c r="O17" s="9">
        <v>6</v>
      </c>
      <c r="P17" s="7">
        <v>17.07</v>
      </c>
      <c r="Q17" s="8">
        <v>41822</v>
      </c>
      <c r="R17" s="7">
        <v>26.685880376344087</v>
      </c>
      <c r="S17" s="7">
        <v>164.67538040795174</v>
      </c>
    </row>
    <row r="18" spans="1:19" x14ac:dyDescent="0.2">
      <c r="A18" s="1" t="s">
        <v>30</v>
      </c>
      <c r="B18" s="7">
        <v>13.087419354838712</v>
      </c>
      <c r="C18" s="7">
        <v>28.67258064516129</v>
      </c>
      <c r="D18" s="7">
        <v>20.609273192633264</v>
      </c>
      <c r="E18" s="7">
        <v>38.33</v>
      </c>
      <c r="F18" s="8">
        <v>41877</v>
      </c>
      <c r="G18" s="7">
        <v>8.3000000000000007</v>
      </c>
      <c r="H18" s="8">
        <v>41882</v>
      </c>
      <c r="I18" s="7">
        <v>59.869119766643792</v>
      </c>
      <c r="J18" s="7">
        <v>668.31</v>
      </c>
      <c r="K18" s="7">
        <v>1.3631730439258756</v>
      </c>
      <c r="L18" s="7">
        <v>10.29</v>
      </c>
      <c r="M18" s="8">
        <v>41877</v>
      </c>
      <c r="N18" s="7">
        <v>5.62</v>
      </c>
      <c r="O18" s="9">
        <v>1</v>
      </c>
      <c r="P18" s="7">
        <v>5.62</v>
      </c>
      <c r="Q18" s="8">
        <v>41863</v>
      </c>
      <c r="R18" s="7">
        <v>26.114344972546323</v>
      </c>
      <c r="S18" s="7">
        <v>138.41038535575785</v>
      </c>
    </row>
    <row r="19" spans="1:19" x14ac:dyDescent="0.2">
      <c r="A19" s="1" t="s">
        <v>31</v>
      </c>
      <c r="B19" s="7">
        <v>10.920666666666667</v>
      </c>
      <c r="C19" s="7">
        <v>24.63933333333334</v>
      </c>
      <c r="D19" s="7">
        <v>17.448569444444445</v>
      </c>
      <c r="E19" s="7">
        <v>32.68</v>
      </c>
      <c r="F19" s="8">
        <v>41887</v>
      </c>
      <c r="G19" s="7">
        <v>5.46</v>
      </c>
      <c r="H19" s="8">
        <v>41909</v>
      </c>
      <c r="I19" s="7">
        <v>66.060743055555548</v>
      </c>
      <c r="J19" s="7">
        <v>476.78</v>
      </c>
      <c r="K19" s="7">
        <v>1.3369375000000001</v>
      </c>
      <c r="L19" s="7">
        <v>10</v>
      </c>
      <c r="M19" s="8">
        <v>41889</v>
      </c>
      <c r="N19" s="7">
        <v>12.83</v>
      </c>
      <c r="O19" s="9">
        <v>9</v>
      </c>
      <c r="P19" s="7">
        <v>5.41</v>
      </c>
      <c r="Q19" s="8">
        <v>41899</v>
      </c>
      <c r="R19" s="7">
        <v>21.579076388888886</v>
      </c>
      <c r="S19" s="7">
        <v>92.743195185280157</v>
      </c>
    </row>
    <row r="20" spans="1:19" x14ac:dyDescent="0.2">
      <c r="A20" s="1" t="s">
        <v>32</v>
      </c>
      <c r="B20" s="7">
        <v>5.959354838709678</v>
      </c>
      <c r="C20" s="7">
        <v>18.646774193548392</v>
      </c>
      <c r="D20" s="7">
        <v>12.09157258064516</v>
      </c>
      <c r="E20" s="7">
        <v>27.46</v>
      </c>
      <c r="F20" s="8">
        <v>41914</v>
      </c>
      <c r="G20" s="7">
        <v>0.84</v>
      </c>
      <c r="H20" s="8">
        <v>41937</v>
      </c>
      <c r="I20" s="7">
        <v>72.672930107526881</v>
      </c>
      <c r="J20" s="7">
        <v>331.04</v>
      </c>
      <c r="K20" s="7">
        <v>1.4851948924731182</v>
      </c>
      <c r="L20" s="7">
        <v>13.13</v>
      </c>
      <c r="M20" s="8">
        <v>41915</v>
      </c>
      <c r="N20" s="7">
        <v>36.9</v>
      </c>
      <c r="O20" s="9">
        <v>12</v>
      </c>
      <c r="P20" s="7">
        <v>7.02</v>
      </c>
      <c r="Q20" s="8">
        <v>41923</v>
      </c>
      <c r="R20" s="7">
        <v>13.53875</v>
      </c>
      <c r="S20" s="7">
        <v>57.185747412092205</v>
      </c>
    </row>
    <row r="21" spans="1:19" x14ac:dyDescent="0.2">
      <c r="A21" s="1" t="s">
        <v>33</v>
      </c>
      <c r="B21" s="7">
        <v>2.7686666666666668</v>
      </c>
      <c r="C21" s="7">
        <v>12.012333333333332</v>
      </c>
      <c r="D21" s="7">
        <v>7.2646527777777781</v>
      </c>
      <c r="E21" s="7">
        <v>20.07</v>
      </c>
      <c r="F21" s="8">
        <v>41949</v>
      </c>
      <c r="G21" s="7">
        <v>-7.24</v>
      </c>
      <c r="H21" s="8">
        <v>41972</v>
      </c>
      <c r="I21" s="7">
        <v>80.341916666666648</v>
      </c>
      <c r="J21" s="7">
        <v>205.75</v>
      </c>
      <c r="K21" s="7">
        <v>1.5822916666666664</v>
      </c>
      <c r="L21" s="7">
        <v>18.52</v>
      </c>
      <c r="M21" s="8">
        <v>41952</v>
      </c>
      <c r="N21" s="7">
        <v>36.92</v>
      </c>
      <c r="O21" s="9">
        <v>9</v>
      </c>
      <c r="P21" s="7">
        <v>14.28</v>
      </c>
      <c r="Q21" s="8">
        <v>41951</v>
      </c>
      <c r="R21" s="7">
        <v>8.0803124999999998</v>
      </c>
      <c r="S21" s="7">
        <v>29.133595841681387</v>
      </c>
    </row>
    <row r="22" spans="1:19" ht="13.5" thickBot="1" x14ac:dyDescent="0.25">
      <c r="A22" s="11" t="s">
        <v>34</v>
      </c>
      <c r="B22" s="12">
        <v>-0.75806451612903203</v>
      </c>
      <c r="C22" s="12">
        <v>8.3993548387096748</v>
      </c>
      <c r="D22" s="12">
        <v>3.5242876344086036</v>
      </c>
      <c r="E22" s="12">
        <v>18.03</v>
      </c>
      <c r="F22" s="13">
        <v>41981</v>
      </c>
      <c r="G22" s="12">
        <v>-6.22</v>
      </c>
      <c r="H22" s="13">
        <v>41977</v>
      </c>
      <c r="I22" s="12">
        <v>82.255322580645185</v>
      </c>
      <c r="J22" s="12">
        <v>180.63</v>
      </c>
      <c r="K22" s="12">
        <v>1.4229771505376347</v>
      </c>
      <c r="L22" s="12">
        <v>12.64</v>
      </c>
      <c r="M22" s="13">
        <v>41980</v>
      </c>
      <c r="N22" s="12">
        <v>31.68</v>
      </c>
      <c r="O22" s="14">
        <v>18</v>
      </c>
      <c r="P22" s="12">
        <v>7.22</v>
      </c>
      <c r="Q22" s="13">
        <v>41982</v>
      </c>
      <c r="R22" s="12">
        <v>3.9636155913978488</v>
      </c>
      <c r="S22" s="12">
        <v>18.8213909153434</v>
      </c>
    </row>
    <row r="23" spans="1:19" ht="13.5" thickTop="1" x14ac:dyDescent="0.2">
      <c r="A23" s="1" t="s">
        <v>35</v>
      </c>
      <c r="B23" s="7">
        <v>6.2789071300563224</v>
      </c>
      <c r="C23" s="7">
        <v>17.757091205837174</v>
      </c>
      <c r="D23" s="7">
        <v>11.829166407245808</v>
      </c>
      <c r="E23" s="7">
        <v>38.33</v>
      </c>
      <c r="F23" s="8">
        <v>40416</v>
      </c>
      <c r="G23" s="7">
        <v>-7.24</v>
      </c>
      <c r="H23" s="8">
        <v>40511</v>
      </c>
      <c r="I23" s="7">
        <v>70.448800467144792</v>
      </c>
      <c r="J23" s="7">
        <v>5223.8100000000004</v>
      </c>
      <c r="K23" s="7">
        <v>1.6181698236062994</v>
      </c>
      <c r="L23" s="7">
        <v>21.17</v>
      </c>
      <c r="M23" s="8">
        <v>40236</v>
      </c>
      <c r="N23" s="7">
        <v>390.95</v>
      </c>
      <c r="O23" s="9">
        <v>135</v>
      </c>
      <c r="P23" s="7">
        <v>17.48</v>
      </c>
      <c r="Q23" s="8">
        <v>40298</v>
      </c>
      <c r="R23" s="7">
        <v>14.099200986735489</v>
      </c>
      <c r="S23" s="7">
        <v>961.78119390669383</v>
      </c>
    </row>
    <row r="26" spans="1:19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37</v>
      </c>
      <c r="C28" s="3"/>
      <c r="D28" s="3"/>
      <c r="F28" s="3">
        <v>-0.65</v>
      </c>
      <c r="G28" s="3" t="s">
        <v>18</v>
      </c>
      <c r="H28" s="18">
        <v>40493</v>
      </c>
      <c r="I28" s="19"/>
      <c r="J28" s="3"/>
    </row>
    <row r="29" spans="1:19" x14ac:dyDescent="0.2">
      <c r="A29" s="3"/>
      <c r="B29" s="3" t="s">
        <v>38</v>
      </c>
      <c r="C29" s="3"/>
      <c r="D29" s="3"/>
      <c r="F29" s="3">
        <v>-0.65</v>
      </c>
      <c r="G29" s="3" t="s">
        <v>18</v>
      </c>
      <c r="H29" s="18">
        <v>40254</v>
      </c>
      <c r="I29" s="19"/>
      <c r="J29" s="3"/>
    </row>
    <row r="30" spans="1:19" x14ac:dyDescent="0.2">
      <c r="A30" s="3"/>
      <c r="B30" s="3" t="s">
        <v>40</v>
      </c>
      <c r="C30" s="3"/>
      <c r="D30" s="3"/>
      <c r="F30" s="28">
        <v>238</v>
      </c>
      <c r="G30" s="3" t="s">
        <v>41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43</v>
      </c>
      <c r="D34" s="23">
        <v>0</v>
      </c>
      <c r="E34" t="s">
        <v>18</v>
      </c>
      <c r="F34" s="29">
        <v>14</v>
      </c>
      <c r="G34" s="3" t="s">
        <v>41</v>
      </c>
      <c r="H34" s="3"/>
      <c r="I34" s="3"/>
      <c r="J34" s="3"/>
    </row>
    <row r="35" spans="1:10" x14ac:dyDescent="0.2">
      <c r="A35" s="3"/>
      <c r="B35">
        <v>-2.5</v>
      </c>
      <c r="C35" t="s">
        <v>44</v>
      </c>
      <c r="D35" s="23">
        <v>-1</v>
      </c>
      <c r="E35" t="s">
        <v>18</v>
      </c>
      <c r="F35" s="29">
        <v>23</v>
      </c>
      <c r="G35" s="3" t="s">
        <v>41</v>
      </c>
      <c r="H35" s="3"/>
      <c r="I35" s="3"/>
      <c r="J35" s="3"/>
    </row>
    <row r="36" spans="1:10" x14ac:dyDescent="0.2">
      <c r="A36" s="3"/>
      <c r="B36" s="25">
        <v>-5</v>
      </c>
      <c r="C36" s="25" t="s">
        <v>44</v>
      </c>
      <c r="D36" s="26">
        <v>-2.5</v>
      </c>
      <c r="E36" s="27" t="s">
        <v>18</v>
      </c>
      <c r="F36" s="29">
        <v>18</v>
      </c>
      <c r="G36" s="3" t="s">
        <v>41</v>
      </c>
      <c r="H36" s="3"/>
      <c r="I36" s="3"/>
      <c r="J36" s="3"/>
    </row>
    <row r="37" spans="1:10" x14ac:dyDescent="0.2">
      <c r="A37" s="3"/>
      <c r="C37" s="25" t="s">
        <v>45</v>
      </c>
      <c r="D37" s="23">
        <v>-5</v>
      </c>
      <c r="E37" t="s">
        <v>18</v>
      </c>
      <c r="F37" s="29">
        <v>5</v>
      </c>
      <c r="G37" s="3" t="s">
        <v>41</v>
      </c>
      <c r="H37" s="3"/>
      <c r="I37" s="3"/>
      <c r="J37" s="3"/>
    </row>
    <row r="44" spans="1:10" x14ac:dyDescent="0.2">
      <c r="B44" s="1"/>
    </row>
    <row r="45" spans="1:10" x14ac:dyDescent="0.2">
      <c r="B45" s="1"/>
    </row>
    <row r="46" spans="1:10" x14ac:dyDescent="0.2">
      <c r="B46" s="2"/>
    </row>
    <row r="47" spans="1:10" x14ac:dyDescent="0.2">
      <c r="B47" s="3"/>
    </row>
    <row r="48" spans="1:10" x14ac:dyDescent="0.2">
      <c r="B48" s="3"/>
    </row>
    <row r="49" spans="1:2" x14ac:dyDescent="0.2">
      <c r="B49" s="1"/>
    </row>
    <row r="54" spans="1:2" x14ac:dyDescent="0.2">
      <c r="A54" s="1"/>
    </row>
  </sheetData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workbookViewId="0">
      <selection sqref="A1:IV65536"/>
    </sheetView>
  </sheetViews>
  <sheetFormatPr baseColWidth="10" defaultRowHeight="12.75" x14ac:dyDescent="0.2"/>
  <cols>
    <col min="3" max="3" width="6.5703125" bestFit="1" customWidth="1"/>
    <col min="4" max="4" width="4.85546875" bestFit="1" customWidth="1"/>
    <col min="5" max="5" width="5.28515625" bestFit="1" customWidth="1"/>
    <col min="6" max="6" width="7.140625" bestFit="1" customWidth="1"/>
    <col min="7" max="7" width="4.5703125" bestFit="1" customWidth="1"/>
    <col min="8" max="8" width="6.85546875" bestFit="1" customWidth="1"/>
    <col min="9" max="9" width="4.7109375" bestFit="1" customWidth="1"/>
    <col min="10" max="10" width="7.140625" bestFit="1" customWidth="1"/>
    <col min="11" max="11" width="5.7109375" bestFit="1" customWidth="1"/>
    <col min="12" max="12" width="7.7109375" bestFit="1" customWidth="1"/>
    <col min="13" max="13" width="7.140625" bestFit="1" customWidth="1"/>
    <col min="14" max="14" width="5.7109375" bestFit="1" customWidth="1"/>
    <col min="15" max="15" width="6.7109375" bestFit="1" customWidth="1"/>
    <col min="16" max="16" width="4.7109375" bestFit="1" customWidth="1"/>
    <col min="17" max="17" width="6.85546875" bestFit="1" customWidth="1"/>
    <col min="18" max="18" width="6.7109375" bestFit="1" customWidth="1"/>
  </cols>
  <sheetData>
    <row r="1" spans="1:19" x14ac:dyDescent="0.2">
      <c r="B1" s="1" t="s">
        <v>49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48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58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0.84967741935483854</v>
      </c>
      <c r="C11" s="7">
        <v>9.2212903225806482</v>
      </c>
      <c r="D11" s="7">
        <v>4.7423588709677409</v>
      </c>
      <c r="E11" s="7">
        <v>17.010000000000002</v>
      </c>
      <c r="F11" s="8">
        <v>42011</v>
      </c>
      <c r="G11" s="7">
        <v>-6.43</v>
      </c>
      <c r="H11" s="8">
        <v>42031</v>
      </c>
      <c r="I11" s="7">
        <v>82.450786290322597</v>
      </c>
      <c r="J11" s="7">
        <v>200.02</v>
      </c>
      <c r="K11" s="7">
        <v>1.4270967741935485</v>
      </c>
      <c r="L11" s="7">
        <v>11.37</v>
      </c>
      <c r="M11" s="8">
        <v>42012</v>
      </c>
      <c r="N11" s="7">
        <v>20.43</v>
      </c>
      <c r="O11" s="9">
        <v>9</v>
      </c>
      <c r="P11" s="7">
        <v>5</v>
      </c>
      <c r="Q11" s="8">
        <v>42034</v>
      </c>
      <c r="R11" s="7">
        <v>5.0493413978494628</v>
      </c>
      <c r="S11" s="7">
        <v>22.086501491161478</v>
      </c>
    </row>
    <row r="12" spans="1:19" x14ac:dyDescent="0.2">
      <c r="A12" s="1" t="s">
        <v>24</v>
      </c>
      <c r="B12" s="7">
        <v>1.9507142857142856</v>
      </c>
      <c r="C12" s="7">
        <v>12.041785714285712</v>
      </c>
      <c r="D12" s="7">
        <v>6.7918898809523816</v>
      </c>
      <c r="E12" s="7">
        <v>20.54</v>
      </c>
      <c r="F12" s="8">
        <v>41695</v>
      </c>
      <c r="G12" s="7">
        <v>-1.94</v>
      </c>
      <c r="H12" s="8">
        <v>41679</v>
      </c>
      <c r="I12" s="7">
        <v>73.875691964285707</v>
      </c>
      <c r="J12" s="7">
        <v>257.12</v>
      </c>
      <c r="K12" s="7">
        <v>1.7618898809523809</v>
      </c>
      <c r="L12" s="7">
        <v>11.37</v>
      </c>
      <c r="M12" s="8">
        <v>41692</v>
      </c>
      <c r="N12" s="7">
        <v>34.49</v>
      </c>
      <c r="O12" s="9">
        <v>11</v>
      </c>
      <c r="P12" s="7">
        <v>8.6199999999999992</v>
      </c>
      <c r="Q12" s="8">
        <v>41691</v>
      </c>
      <c r="R12" s="7">
        <v>6.1180877976190473</v>
      </c>
      <c r="S12" s="7">
        <v>38.258689779948469</v>
      </c>
    </row>
    <row r="13" spans="1:19" x14ac:dyDescent="0.2">
      <c r="A13" s="1" t="s">
        <v>25</v>
      </c>
      <c r="B13" s="7">
        <v>3.9845161290322584</v>
      </c>
      <c r="C13" s="7">
        <v>13.307096774193548</v>
      </c>
      <c r="D13" s="7">
        <v>8.5194623655913979</v>
      </c>
      <c r="E13" s="7">
        <v>22.71</v>
      </c>
      <c r="F13" s="8">
        <v>41729</v>
      </c>
      <c r="G13" s="7">
        <v>-0.25</v>
      </c>
      <c r="H13" s="8">
        <v>41703</v>
      </c>
      <c r="I13" s="7">
        <v>77.282533602150536</v>
      </c>
      <c r="J13" s="7">
        <v>378.08</v>
      </c>
      <c r="K13" s="7">
        <v>2.1094422043010752</v>
      </c>
      <c r="L13" s="7">
        <v>13.72</v>
      </c>
      <c r="M13" s="8">
        <v>41712</v>
      </c>
      <c r="N13" s="7">
        <v>47.37</v>
      </c>
      <c r="O13" s="9">
        <v>14</v>
      </c>
      <c r="P13" s="7">
        <v>16.079999999999998</v>
      </c>
      <c r="Q13" s="8">
        <v>41713</v>
      </c>
      <c r="R13" s="7">
        <v>9.084583333333331</v>
      </c>
      <c r="S13" s="7">
        <v>59.253235180238768</v>
      </c>
    </row>
    <row r="14" spans="1:19" x14ac:dyDescent="0.2">
      <c r="A14" s="1" t="s">
        <v>26</v>
      </c>
      <c r="B14" s="7">
        <v>7.3709999999999996</v>
      </c>
      <c r="C14" s="7">
        <v>20.09</v>
      </c>
      <c r="D14" s="7">
        <v>13.677076388888887</v>
      </c>
      <c r="E14" s="7">
        <v>29.36</v>
      </c>
      <c r="F14" s="8">
        <v>41737</v>
      </c>
      <c r="G14" s="7">
        <v>2.68</v>
      </c>
      <c r="H14" s="8">
        <v>41742</v>
      </c>
      <c r="I14" s="7">
        <v>70.319090277777789</v>
      </c>
      <c r="J14" s="7">
        <v>561.02</v>
      </c>
      <c r="K14" s="7">
        <v>1.7812847222222221</v>
      </c>
      <c r="L14" s="7">
        <v>12.84</v>
      </c>
      <c r="M14" s="8">
        <v>41747</v>
      </c>
      <c r="N14" s="7">
        <v>34.33</v>
      </c>
      <c r="O14" s="9">
        <v>9</v>
      </c>
      <c r="P14" s="7">
        <v>10.64</v>
      </c>
      <c r="Q14" s="8">
        <v>41753</v>
      </c>
      <c r="R14" s="7">
        <v>15.233215277777779</v>
      </c>
      <c r="S14" s="7">
        <v>98.151450060364454</v>
      </c>
    </row>
    <row r="15" spans="1:19" x14ac:dyDescent="0.2">
      <c r="A15" s="1" t="s">
        <v>27</v>
      </c>
      <c r="B15" s="7">
        <v>8.9977419354838712</v>
      </c>
      <c r="C15" s="7">
        <v>23.271935483870969</v>
      </c>
      <c r="D15" s="7">
        <v>16.11975806451613</v>
      </c>
      <c r="E15" s="7">
        <v>31.95</v>
      </c>
      <c r="F15" s="8">
        <v>41784</v>
      </c>
      <c r="G15" s="7">
        <v>4.4400000000000004</v>
      </c>
      <c r="H15" s="8">
        <v>41787</v>
      </c>
      <c r="I15" s="7">
        <v>70.679469086021498</v>
      </c>
      <c r="J15" s="7">
        <v>654.41999999999996</v>
      </c>
      <c r="K15" s="7">
        <v>1.5234543010752688</v>
      </c>
      <c r="L15" s="7">
        <v>12.05</v>
      </c>
      <c r="M15" s="8">
        <v>41765</v>
      </c>
      <c r="N15" s="7">
        <v>26.88</v>
      </c>
      <c r="O15" s="9">
        <v>9</v>
      </c>
      <c r="P15" s="7">
        <v>11.45</v>
      </c>
      <c r="Q15" s="8">
        <v>41766</v>
      </c>
      <c r="R15" s="7">
        <v>19.468494623655918</v>
      </c>
      <c r="S15" s="7">
        <v>123.52343772392486</v>
      </c>
    </row>
    <row r="16" spans="1:19" x14ac:dyDescent="0.2">
      <c r="A16" s="1" t="s">
        <v>28</v>
      </c>
      <c r="B16" s="7">
        <v>11.602333333333331</v>
      </c>
      <c r="C16" s="7">
        <v>25.136666666666663</v>
      </c>
      <c r="D16" s="7">
        <v>18.146006944444444</v>
      </c>
      <c r="E16" s="7">
        <v>36.9</v>
      </c>
      <c r="F16" s="8">
        <v>41816</v>
      </c>
      <c r="G16" s="7">
        <v>5.87</v>
      </c>
      <c r="H16" s="8">
        <v>41791</v>
      </c>
      <c r="I16" s="7">
        <v>65.836694444444461</v>
      </c>
      <c r="J16" s="7">
        <v>681.13</v>
      </c>
      <c r="K16" s="7">
        <v>1.4527986111111113</v>
      </c>
      <c r="L16" s="7">
        <v>11.37</v>
      </c>
      <c r="M16" s="8">
        <v>41791</v>
      </c>
      <c r="N16" s="7">
        <v>26.09</v>
      </c>
      <c r="O16" s="9">
        <v>7</v>
      </c>
      <c r="P16" s="7">
        <v>11.05</v>
      </c>
      <c r="Q16" s="8">
        <v>41796</v>
      </c>
      <c r="R16" s="7">
        <v>22.796770833333333</v>
      </c>
      <c r="S16" s="7">
        <v>134.32511024882717</v>
      </c>
    </row>
    <row r="17" spans="1:19" x14ac:dyDescent="0.2">
      <c r="A17" s="1" t="s">
        <v>29</v>
      </c>
      <c r="B17" s="7">
        <v>12.392903225806451</v>
      </c>
      <c r="C17" s="7">
        <v>26.951612903225804</v>
      </c>
      <c r="D17" s="7">
        <v>19.358951612903223</v>
      </c>
      <c r="E17" s="7">
        <v>34.93</v>
      </c>
      <c r="F17" s="8">
        <v>41822</v>
      </c>
      <c r="G17" s="7">
        <v>7.43</v>
      </c>
      <c r="H17" s="8">
        <v>41843</v>
      </c>
      <c r="I17" s="7">
        <v>62.406545698924738</v>
      </c>
      <c r="J17" s="7">
        <v>716.1</v>
      </c>
      <c r="K17" s="7">
        <v>1.4840524193548386</v>
      </c>
      <c r="L17" s="7">
        <v>11.66</v>
      </c>
      <c r="M17" s="8">
        <v>41832</v>
      </c>
      <c r="N17" s="7">
        <v>18.059999999999999</v>
      </c>
      <c r="O17" s="9">
        <v>6</v>
      </c>
      <c r="P17" s="7">
        <v>7.62</v>
      </c>
      <c r="Q17" s="8">
        <v>41832</v>
      </c>
      <c r="R17" s="7">
        <v>24.952224462365589</v>
      </c>
      <c r="S17" s="7">
        <v>145.37154765771956</v>
      </c>
    </row>
    <row r="18" spans="1:19" x14ac:dyDescent="0.2">
      <c r="A18" s="1" t="s">
        <v>30</v>
      </c>
      <c r="B18" s="7">
        <v>13.860322580645162</v>
      </c>
      <c r="C18" s="7">
        <v>30.442258064516135</v>
      </c>
      <c r="D18" s="7">
        <v>21.77663306451613</v>
      </c>
      <c r="E18" s="7">
        <v>37.79</v>
      </c>
      <c r="F18" s="8">
        <v>41871</v>
      </c>
      <c r="G18" s="7">
        <v>8.52</v>
      </c>
      <c r="H18" s="8">
        <v>41861</v>
      </c>
      <c r="I18" s="7">
        <v>60.402009408602154</v>
      </c>
      <c r="J18" s="7">
        <v>709.77</v>
      </c>
      <c r="K18" s="7">
        <v>1.4025672043010748</v>
      </c>
      <c r="L18" s="7">
        <v>12.25</v>
      </c>
      <c r="M18" s="8">
        <v>41873</v>
      </c>
      <c r="N18" s="7">
        <v>7.62</v>
      </c>
      <c r="O18" s="9">
        <v>6</v>
      </c>
      <c r="P18" s="7">
        <v>3.61</v>
      </c>
      <c r="Q18" s="8">
        <v>41882</v>
      </c>
      <c r="R18" s="7">
        <v>27.251901881720432</v>
      </c>
      <c r="S18" s="7">
        <v>149.98991838311926</v>
      </c>
    </row>
    <row r="19" spans="1:19" x14ac:dyDescent="0.2">
      <c r="A19" s="1" t="s">
        <v>31</v>
      </c>
      <c r="B19" s="7">
        <v>12.35333333333333</v>
      </c>
      <c r="C19" s="7">
        <v>27.063333333333336</v>
      </c>
      <c r="D19" s="7">
        <v>19.127006944444442</v>
      </c>
      <c r="E19" s="7">
        <v>33.17</v>
      </c>
      <c r="F19" s="8">
        <v>41892</v>
      </c>
      <c r="G19" s="7">
        <v>7.64</v>
      </c>
      <c r="H19" s="8">
        <v>41912</v>
      </c>
      <c r="I19" s="7">
        <v>66.389555555555546</v>
      </c>
      <c r="J19" s="7">
        <v>524.71</v>
      </c>
      <c r="K19" s="7">
        <v>1.3240763888888891</v>
      </c>
      <c r="L19" s="7">
        <v>13.52</v>
      </c>
      <c r="M19" s="8">
        <v>41898</v>
      </c>
      <c r="N19" s="7">
        <v>57.27</v>
      </c>
      <c r="O19" s="9">
        <v>8</v>
      </c>
      <c r="P19" s="7">
        <v>32.770000000000003</v>
      </c>
      <c r="Q19" s="8">
        <v>41885</v>
      </c>
      <c r="R19" s="7">
        <v>21.578798611111111</v>
      </c>
      <c r="S19" s="7">
        <v>102.58375398933606</v>
      </c>
    </row>
    <row r="20" spans="1:19" x14ac:dyDescent="0.2">
      <c r="A20" s="1" t="s">
        <v>32</v>
      </c>
      <c r="B20" s="7">
        <v>7.2893548387096763</v>
      </c>
      <c r="C20" s="7">
        <v>21.888064516129035</v>
      </c>
      <c r="D20" s="7">
        <v>14.327022849462367</v>
      </c>
      <c r="E20" s="7">
        <v>30.6</v>
      </c>
      <c r="F20" s="8">
        <v>41923</v>
      </c>
      <c r="G20" s="7">
        <v>0.64</v>
      </c>
      <c r="H20" s="8">
        <v>41938</v>
      </c>
      <c r="I20" s="7">
        <v>62.40543010752689</v>
      </c>
      <c r="J20" s="7">
        <v>406.73</v>
      </c>
      <c r="K20" s="7">
        <v>1.6753897849462365</v>
      </c>
      <c r="L20" s="7">
        <v>14.21</v>
      </c>
      <c r="M20" s="8">
        <v>41936</v>
      </c>
      <c r="N20" s="7">
        <v>6.82</v>
      </c>
      <c r="O20" s="9">
        <v>6</v>
      </c>
      <c r="P20" s="7">
        <v>2.21</v>
      </c>
      <c r="Q20" s="8">
        <v>41939</v>
      </c>
      <c r="R20" s="7">
        <v>16.655208333333334</v>
      </c>
      <c r="S20" s="7">
        <v>76.450640250032478</v>
      </c>
    </row>
    <row r="21" spans="1:19" x14ac:dyDescent="0.2">
      <c r="A21" s="1" t="s">
        <v>33</v>
      </c>
      <c r="B21" s="7">
        <v>6.1926666666666677</v>
      </c>
      <c r="C21" s="7">
        <v>14.209666666666664</v>
      </c>
      <c r="D21" s="7">
        <v>10.115131944444443</v>
      </c>
      <c r="E21" s="7">
        <v>19.82</v>
      </c>
      <c r="F21" s="8">
        <v>41945</v>
      </c>
      <c r="G21" s="7">
        <v>-1.2</v>
      </c>
      <c r="H21" s="8">
        <v>41971</v>
      </c>
      <c r="I21" s="7">
        <v>83.478638888888881</v>
      </c>
      <c r="J21" s="7">
        <v>181.32</v>
      </c>
      <c r="K21" s="7">
        <v>1.6890694444444447</v>
      </c>
      <c r="L21" s="7">
        <v>12.94</v>
      </c>
      <c r="M21" s="8">
        <v>41956</v>
      </c>
      <c r="N21" s="7">
        <v>39.130000000000003</v>
      </c>
      <c r="O21" s="9">
        <v>12</v>
      </c>
      <c r="P21" s="7">
        <v>21.08</v>
      </c>
      <c r="Q21" s="8">
        <v>41948</v>
      </c>
      <c r="R21" s="7">
        <v>10.830222222222226</v>
      </c>
      <c r="S21" s="7">
        <v>28.820244685463173</v>
      </c>
    </row>
    <row r="22" spans="1:19" ht="13.5" thickBot="1" x14ac:dyDescent="0.25">
      <c r="A22" s="11" t="s">
        <v>34</v>
      </c>
      <c r="B22" s="12">
        <v>2.2951612903225813</v>
      </c>
      <c r="C22" s="12">
        <v>11.223548387096777</v>
      </c>
      <c r="D22" s="12">
        <v>6.469012096774196</v>
      </c>
      <c r="E22" s="12">
        <v>18.32</v>
      </c>
      <c r="F22" s="13">
        <v>41989</v>
      </c>
      <c r="G22" s="12">
        <v>-3.91</v>
      </c>
      <c r="H22" s="13">
        <v>41999</v>
      </c>
      <c r="I22" s="12">
        <v>78.770793010752683</v>
      </c>
      <c r="J22" s="12">
        <v>170.12</v>
      </c>
      <c r="K22" s="12">
        <v>1.6353158602150533</v>
      </c>
      <c r="L22" s="12">
        <v>19.89</v>
      </c>
      <c r="M22" s="13">
        <v>41989</v>
      </c>
      <c r="N22" s="12">
        <v>26.31</v>
      </c>
      <c r="O22" s="14">
        <v>5</v>
      </c>
      <c r="P22" s="12">
        <v>13.07</v>
      </c>
      <c r="Q22" s="13">
        <v>41989</v>
      </c>
      <c r="R22" s="12">
        <v>6.4163575268817228</v>
      </c>
      <c r="S22" s="12">
        <v>24.437341208495923</v>
      </c>
    </row>
    <row r="23" spans="1:19" ht="13.5" thickTop="1" x14ac:dyDescent="0.2">
      <c r="A23" s="1" t="s">
        <v>35</v>
      </c>
      <c r="B23" s="7">
        <v>7.428310419866869</v>
      </c>
      <c r="C23" s="7">
        <v>19.570604902713772</v>
      </c>
      <c r="D23" s="7">
        <v>13.264192585658817</v>
      </c>
      <c r="E23" s="7">
        <v>37.79</v>
      </c>
      <c r="F23" s="8">
        <v>40775</v>
      </c>
      <c r="G23" s="7">
        <v>-6.43</v>
      </c>
      <c r="H23" s="8">
        <v>40570</v>
      </c>
      <c r="I23" s="7">
        <v>71.191436527937782</v>
      </c>
      <c r="J23" s="7">
        <v>5440.54</v>
      </c>
      <c r="K23" s="7">
        <v>1.6055364663338452</v>
      </c>
      <c r="L23" s="7">
        <v>19.89</v>
      </c>
      <c r="M23" s="8">
        <v>40893</v>
      </c>
      <c r="N23" s="7">
        <v>344.8</v>
      </c>
      <c r="O23" s="9">
        <v>102</v>
      </c>
      <c r="P23" s="7">
        <v>32.770000000000003</v>
      </c>
      <c r="Q23" s="8">
        <v>40789</v>
      </c>
      <c r="R23" s="7">
        <v>15.45293385843361</v>
      </c>
      <c r="S23" s="7">
        <v>1003.2518706586318</v>
      </c>
    </row>
    <row r="26" spans="1:19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37</v>
      </c>
      <c r="C28" s="3"/>
      <c r="D28" s="3"/>
      <c r="F28" s="3">
        <v>-1.2</v>
      </c>
      <c r="G28" s="3" t="s">
        <v>18</v>
      </c>
      <c r="H28" s="18">
        <v>40875</v>
      </c>
      <c r="I28" s="19"/>
      <c r="J28" s="3"/>
    </row>
    <row r="29" spans="1:19" x14ac:dyDescent="0.2">
      <c r="A29" s="3"/>
      <c r="B29" s="3" t="s">
        <v>38</v>
      </c>
      <c r="C29" s="3"/>
      <c r="D29" s="3"/>
      <c r="F29" s="3">
        <v>-0.25</v>
      </c>
      <c r="G29" s="3" t="s">
        <v>18</v>
      </c>
      <c r="H29" s="18">
        <v>40607</v>
      </c>
      <c r="I29" s="19"/>
      <c r="J29" s="3"/>
    </row>
    <row r="30" spans="1:19" x14ac:dyDescent="0.2">
      <c r="A30" s="3"/>
      <c r="B30" s="3" t="s">
        <v>40</v>
      </c>
      <c r="C30" s="3"/>
      <c r="D30" s="3"/>
      <c r="F30" s="28">
        <v>267</v>
      </c>
      <c r="G30" s="3" t="s">
        <v>41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43</v>
      </c>
      <c r="D34" s="23">
        <v>0</v>
      </c>
      <c r="E34" t="s">
        <v>18</v>
      </c>
      <c r="F34" s="29">
        <v>8</v>
      </c>
      <c r="G34" s="3" t="s">
        <v>41</v>
      </c>
      <c r="H34" s="3"/>
      <c r="I34" s="3"/>
      <c r="J34" s="3"/>
    </row>
    <row r="35" spans="1:10" x14ac:dyDescent="0.2">
      <c r="A35" s="3"/>
      <c r="B35">
        <v>-2.5</v>
      </c>
      <c r="C35" t="s">
        <v>44</v>
      </c>
      <c r="D35" s="23">
        <v>-1</v>
      </c>
      <c r="E35" t="s">
        <v>18</v>
      </c>
      <c r="F35" s="29">
        <v>7</v>
      </c>
      <c r="G35" s="3" t="s">
        <v>41</v>
      </c>
      <c r="H35" s="3"/>
      <c r="I35" s="3"/>
      <c r="J35" s="3"/>
    </row>
    <row r="36" spans="1:10" x14ac:dyDescent="0.2">
      <c r="A36" s="3"/>
      <c r="B36" s="25">
        <v>-5</v>
      </c>
      <c r="C36" s="25" t="s">
        <v>44</v>
      </c>
      <c r="D36" s="26">
        <v>-2.5</v>
      </c>
      <c r="E36" s="27" t="s">
        <v>18</v>
      </c>
      <c r="F36" s="29">
        <v>8</v>
      </c>
      <c r="G36" s="3" t="s">
        <v>41</v>
      </c>
      <c r="H36" s="3"/>
      <c r="I36" s="3"/>
      <c r="J36" s="3"/>
    </row>
    <row r="37" spans="1:10" x14ac:dyDescent="0.2">
      <c r="A37" s="3"/>
      <c r="C37" s="25" t="s">
        <v>45</v>
      </c>
      <c r="D37" s="23">
        <v>-5</v>
      </c>
      <c r="E37" t="s">
        <v>18</v>
      </c>
      <c r="F37" s="29">
        <v>2</v>
      </c>
      <c r="G37" s="3" t="s">
        <v>41</v>
      </c>
      <c r="H37" s="3"/>
      <c r="I37" s="3"/>
      <c r="J37" s="3"/>
    </row>
    <row r="44" spans="1:10" x14ac:dyDescent="0.2">
      <c r="B44" s="1"/>
    </row>
    <row r="45" spans="1:10" x14ac:dyDescent="0.2">
      <c r="B45" s="1"/>
    </row>
    <row r="46" spans="1:10" x14ac:dyDescent="0.2">
      <c r="B46" s="2"/>
    </row>
    <row r="47" spans="1:10" x14ac:dyDescent="0.2">
      <c r="B47" s="3"/>
    </row>
    <row r="48" spans="1:10" x14ac:dyDescent="0.2">
      <c r="B48" s="3"/>
    </row>
    <row r="49" spans="1:18" x14ac:dyDescent="0.2">
      <c r="B49" s="1"/>
    </row>
    <row r="54" spans="1:18" x14ac:dyDescent="0.2">
      <c r="A54" s="1"/>
      <c r="B54" s="7"/>
      <c r="C54" s="7"/>
      <c r="D54" s="7"/>
      <c r="E54" s="7"/>
      <c r="F54" s="8"/>
      <c r="G54" s="7"/>
      <c r="H54" s="8"/>
      <c r="I54" s="7"/>
      <c r="J54" s="7"/>
      <c r="K54" s="7"/>
      <c r="L54" s="7"/>
      <c r="M54" s="8"/>
      <c r="N54" s="7"/>
      <c r="O54" s="9"/>
      <c r="P54" s="7"/>
      <c r="Q54" s="8"/>
      <c r="R54" s="7"/>
    </row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workbookViewId="0">
      <selection sqref="A1:IV65536"/>
    </sheetView>
  </sheetViews>
  <sheetFormatPr baseColWidth="10" defaultRowHeight="12.75" x14ac:dyDescent="0.2"/>
  <cols>
    <col min="3" max="3" width="6.5703125" bestFit="1" customWidth="1"/>
    <col min="4" max="4" width="4.85546875" bestFit="1" customWidth="1"/>
    <col min="5" max="5" width="5.28515625" bestFit="1" customWidth="1"/>
    <col min="6" max="6" width="7.140625" bestFit="1" customWidth="1"/>
    <col min="7" max="7" width="4.5703125" bestFit="1" customWidth="1"/>
    <col min="8" max="8" width="6.85546875" bestFit="1" customWidth="1"/>
    <col min="9" max="9" width="4.7109375" bestFit="1" customWidth="1"/>
    <col min="10" max="10" width="7.140625" bestFit="1" customWidth="1"/>
    <col min="11" max="11" width="5.7109375" bestFit="1" customWidth="1"/>
    <col min="12" max="12" width="7.7109375" bestFit="1" customWidth="1"/>
    <col min="13" max="13" width="7.140625" bestFit="1" customWidth="1"/>
    <col min="14" max="14" width="5.7109375" bestFit="1" customWidth="1"/>
    <col min="15" max="15" width="6.7109375" bestFit="1" customWidth="1"/>
    <col min="16" max="16" width="4.7109375" bestFit="1" customWidth="1"/>
    <col min="17" max="17" width="6.85546875" bestFit="1" customWidth="1"/>
    <col min="18" max="18" width="6.7109375" bestFit="1" customWidth="1"/>
  </cols>
  <sheetData>
    <row r="1" spans="1:19" x14ac:dyDescent="0.2">
      <c r="B1" s="1" t="s">
        <v>50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48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58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1.5154838709677418</v>
      </c>
      <c r="C11" s="7">
        <v>9.9693548387096786</v>
      </c>
      <c r="D11" s="7">
        <v>5.6366088125292189</v>
      </c>
      <c r="E11" s="7">
        <v>15.87</v>
      </c>
      <c r="F11" s="8">
        <v>42023</v>
      </c>
      <c r="G11" s="7">
        <v>-6.21</v>
      </c>
      <c r="H11" s="8">
        <v>42015</v>
      </c>
      <c r="I11" s="7">
        <v>80.142033952781688</v>
      </c>
      <c r="J11" s="7">
        <v>208.88</v>
      </c>
      <c r="K11" s="7">
        <v>1.6751878798503972</v>
      </c>
      <c r="L11" s="7">
        <v>11.17</v>
      </c>
      <c r="M11" s="8">
        <v>42010</v>
      </c>
      <c r="N11" s="7">
        <v>20.8</v>
      </c>
      <c r="O11" s="9">
        <v>6</v>
      </c>
      <c r="P11" s="7">
        <v>10</v>
      </c>
      <c r="Q11" s="8">
        <v>42020</v>
      </c>
      <c r="R11" s="7">
        <v>5.7501335320243099</v>
      </c>
      <c r="S11" s="7">
        <v>25.648415826027062</v>
      </c>
    </row>
    <row r="12" spans="1:19" x14ac:dyDescent="0.2">
      <c r="A12" s="1" t="s">
        <v>24</v>
      </c>
      <c r="B12" s="7">
        <v>-0.21655172413793125</v>
      </c>
      <c r="C12" s="7">
        <v>8.9858620689655186</v>
      </c>
      <c r="D12" s="7">
        <v>4.0936997126436783</v>
      </c>
      <c r="E12" s="7">
        <v>20.54</v>
      </c>
      <c r="F12" s="8">
        <v>41699</v>
      </c>
      <c r="G12" s="7">
        <v>-5.07</v>
      </c>
      <c r="H12" s="8">
        <v>41674</v>
      </c>
      <c r="I12" s="7">
        <v>66.659604885057462</v>
      </c>
      <c r="J12" s="7">
        <v>279.14999999999998</v>
      </c>
      <c r="K12" s="7">
        <v>2.132916666666667</v>
      </c>
      <c r="L12" s="7">
        <v>11.76</v>
      </c>
      <c r="M12" s="8">
        <v>41675</v>
      </c>
      <c r="N12" s="7">
        <v>19.809999999999999</v>
      </c>
      <c r="O12" s="9">
        <v>8</v>
      </c>
      <c r="P12" s="7">
        <v>9.41</v>
      </c>
      <c r="Q12" s="8">
        <v>41675</v>
      </c>
      <c r="R12" s="7">
        <v>4.3123778735632179</v>
      </c>
      <c r="S12" s="7">
        <v>43.236561500092904</v>
      </c>
    </row>
    <row r="13" spans="1:19" x14ac:dyDescent="0.2">
      <c r="A13" s="1" t="s">
        <v>25</v>
      </c>
      <c r="B13" s="7">
        <v>2.6338709677419359</v>
      </c>
      <c r="C13" s="7">
        <v>17.072903225806449</v>
      </c>
      <c r="D13" s="7">
        <v>9.8108534946236556</v>
      </c>
      <c r="E13" s="7">
        <v>24.01</v>
      </c>
      <c r="F13" s="8">
        <v>41711</v>
      </c>
      <c r="G13" s="7">
        <v>-0.71</v>
      </c>
      <c r="H13" s="8">
        <v>41705</v>
      </c>
      <c r="I13" s="7">
        <v>58.589415322580642</v>
      </c>
      <c r="J13" s="7">
        <v>514.89</v>
      </c>
      <c r="K13" s="7">
        <v>1.9273655913978496</v>
      </c>
      <c r="L13" s="7">
        <v>13.72</v>
      </c>
      <c r="M13" s="8">
        <v>41724</v>
      </c>
      <c r="N13" s="7">
        <v>10.02</v>
      </c>
      <c r="O13" s="9">
        <v>4</v>
      </c>
      <c r="P13" s="7">
        <v>6.61</v>
      </c>
      <c r="Q13" s="8">
        <v>41719</v>
      </c>
      <c r="R13" s="7">
        <v>9.7971505376344084</v>
      </c>
      <c r="S13" s="7">
        <v>87.105776868813606</v>
      </c>
    </row>
    <row r="14" spans="1:19" x14ac:dyDescent="0.2">
      <c r="A14" s="1" t="s">
        <v>26</v>
      </c>
      <c r="B14" s="7">
        <v>4.7939999999999996</v>
      </c>
      <c r="C14" s="7">
        <v>14.928333333333336</v>
      </c>
      <c r="D14" s="7">
        <v>9.4070625000000003</v>
      </c>
      <c r="E14" s="7">
        <v>22.05</v>
      </c>
      <c r="F14" s="8">
        <v>41754</v>
      </c>
      <c r="G14" s="7">
        <v>-0.04</v>
      </c>
      <c r="H14" s="8">
        <v>41736</v>
      </c>
      <c r="I14" s="7">
        <v>72.946083333333334</v>
      </c>
      <c r="J14" s="7">
        <v>392.21</v>
      </c>
      <c r="K14" s="7">
        <v>1.6280486111111112</v>
      </c>
      <c r="L14" s="7">
        <v>18.13</v>
      </c>
      <c r="M14" s="8">
        <v>41739</v>
      </c>
      <c r="N14" s="7">
        <v>60.35</v>
      </c>
      <c r="O14" s="9">
        <v>22</v>
      </c>
      <c r="P14" s="7">
        <v>9.83</v>
      </c>
      <c r="Q14" s="8">
        <v>41739</v>
      </c>
      <c r="R14" s="7">
        <v>11.559354166666669</v>
      </c>
      <c r="S14" s="7">
        <v>70.007814652046036</v>
      </c>
    </row>
    <row r="15" spans="1:19" x14ac:dyDescent="0.2">
      <c r="A15" s="1" t="s">
        <v>27</v>
      </c>
      <c r="B15" s="7">
        <v>8.8277419354838695</v>
      </c>
      <c r="C15" s="7">
        <v>23.209354838709682</v>
      </c>
      <c r="D15" s="7">
        <v>16.02970473003889</v>
      </c>
      <c r="E15" s="7">
        <v>32.229999999999997</v>
      </c>
      <c r="F15" s="8">
        <v>41790</v>
      </c>
      <c r="G15" s="7">
        <v>2.27</v>
      </c>
      <c r="H15" s="8">
        <v>41761</v>
      </c>
      <c r="I15" s="7">
        <v>65.284563172042979</v>
      </c>
      <c r="J15" s="7">
        <v>722.7</v>
      </c>
      <c r="K15" s="7">
        <v>1.5991465053763443</v>
      </c>
      <c r="L15" s="7">
        <v>12.64</v>
      </c>
      <c r="M15" s="8">
        <v>41780</v>
      </c>
      <c r="N15" s="7">
        <v>40.380000000000003</v>
      </c>
      <c r="O15" s="9">
        <v>12</v>
      </c>
      <c r="P15" s="7">
        <v>9.85</v>
      </c>
      <c r="Q15" s="8">
        <v>41764</v>
      </c>
      <c r="R15" s="7">
        <v>18.031270161290323</v>
      </c>
      <c r="S15" s="7">
        <v>134.30211140408431</v>
      </c>
    </row>
    <row r="16" spans="1:19" x14ac:dyDescent="0.2">
      <c r="A16" s="1" t="s">
        <v>28</v>
      </c>
      <c r="B16" s="7">
        <v>12.595333333333334</v>
      </c>
      <c r="C16" s="7">
        <v>28.792666666666662</v>
      </c>
      <c r="D16" s="7">
        <v>20.243506944444452</v>
      </c>
      <c r="E16" s="7">
        <v>36.9</v>
      </c>
      <c r="F16" s="8">
        <v>41818</v>
      </c>
      <c r="G16" s="7">
        <v>7.91</v>
      </c>
      <c r="H16" s="8">
        <v>41812</v>
      </c>
      <c r="I16" s="7">
        <v>59.335111111111125</v>
      </c>
      <c r="J16" s="7">
        <v>726.32</v>
      </c>
      <c r="K16" s="7">
        <v>1.4552291666666664</v>
      </c>
      <c r="L16" s="7">
        <v>12.84</v>
      </c>
      <c r="M16" s="8">
        <v>41791</v>
      </c>
      <c r="N16" s="7">
        <v>21.09</v>
      </c>
      <c r="O16" s="9">
        <v>6</v>
      </c>
      <c r="P16" s="7">
        <v>7.23</v>
      </c>
      <c r="Q16" s="8">
        <v>41809</v>
      </c>
      <c r="R16" s="7">
        <v>24.555375000000005</v>
      </c>
      <c r="S16" s="7">
        <v>155.19801606765361</v>
      </c>
    </row>
    <row r="17" spans="1:19" x14ac:dyDescent="0.2">
      <c r="A17" s="1" t="s">
        <v>29</v>
      </c>
      <c r="B17" s="7">
        <v>12.758709677419356</v>
      </c>
      <c r="C17" s="7">
        <v>28.902580645161294</v>
      </c>
      <c r="D17" s="7">
        <v>20.407594086021508</v>
      </c>
      <c r="E17" s="7">
        <v>37.85</v>
      </c>
      <c r="F17" s="8">
        <v>41838</v>
      </c>
      <c r="G17" s="7">
        <v>7.91</v>
      </c>
      <c r="H17" s="8">
        <v>41832</v>
      </c>
      <c r="I17" s="7">
        <v>57.962815860215038</v>
      </c>
      <c r="J17" s="7">
        <v>778.27</v>
      </c>
      <c r="K17" s="7">
        <v>1.5919220430107526</v>
      </c>
      <c r="L17" s="7">
        <v>13.23</v>
      </c>
      <c r="M17" s="8">
        <v>41846</v>
      </c>
      <c r="N17" s="7">
        <v>17.68</v>
      </c>
      <c r="O17" s="9">
        <v>3</v>
      </c>
      <c r="P17" s="7">
        <v>9.65</v>
      </c>
      <c r="Q17" s="8">
        <v>41847</v>
      </c>
      <c r="R17" s="7">
        <v>27.122862903225808</v>
      </c>
      <c r="S17" s="7">
        <v>164.40208901036141</v>
      </c>
    </row>
    <row r="18" spans="1:19" x14ac:dyDescent="0.2">
      <c r="A18" s="1" t="s">
        <v>30</v>
      </c>
      <c r="B18" s="7">
        <v>14.141290322580643</v>
      </c>
      <c r="C18" s="7">
        <v>31.221935483870972</v>
      </c>
      <c r="D18" s="7">
        <v>22.43954973118279</v>
      </c>
      <c r="E18" s="7">
        <v>40.909999999999997</v>
      </c>
      <c r="F18" s="8">
        <v>41861</v>
      </c>
      <c r="G18" s="7">
        <v>9.81</v>
      </c>
      <c r="H18" s="8">
        <v>41882</v>
      </c>
      <c r="I18" s="7">
        <v>56.53858870967742</v>
      </c>
      <c r="J18" s="7">
        <v>712.36</v>
      </c>
      <c r="K18" s="7">
        <v>1.5068360215053762</v>
      </c>
      <c r="L18" s="7">
        <v>14.31</v>
      </c>
      <c r="M18" s="8">
        <v>41869</v>
      </c>
      <c r="N18" s="7">
        <v>12.86</v>
      </c>
      <c r="O18" s="9">
        <v>2</v>
      </c>
      <c r="P18" s="7">
        <v>9.4499999999999993</v>
      </c>
      <c r="Q18" s="8">
        <v>41856</v>
      </c>
      <c r="R18" s="7">
        <v>26.981780913978497</v>
      </c>
      <c r="S18" s="7">
        <v>157.74974463116183</v>
      </c>
    </row>
    <row r="19" spans="1:19" x14ac:dyDescent="0.2">
      <c r="A19" s="1" t="s">
        <v>31</v>
      </c>
      <c r="B19" s="7">
        <v>11.451966666666664</v>
      </c>
      <c r="C19" s="7">
        <v>25.056666666666661</v>
      </c>
      <c r="D19" s="7">
        <v>17.898915780141841</v>
      </c>
      <c r="E19" s="7">
        <v>31.96</v>
      </c>
      <c r="F19" s="8">
        <v>41897</v>
      </c>
      <c r="G19" s="7">
        <v>7.0389999999999997</v>
      </c>
      <c r="H19" s="8">
        <v>41902</v>
      </c>
      <c r="I19" s="7">
        <v>64.338010195035466</v>
      </c>
      <c r="J19" s="7">
        <v>482.22300000000001</v>
      </c>
      <c r="K19" s="7">
        <v>1.5527713061465722</v>
      </c>
      <c r="L19" s="7">
        <v>14.41</v>
      </c>
      <c r="M19" s="8">
        <v>41905</v>
      </c>
      <c r="N19" s="7">
        <v>52.863</v>
      </c>
      <c r="O19" s="9">
        <v>8</v>
      </c>
      <c r="P19" s="7">
        <v>30.953999999999997</v>
      </c>
      <c r="Q19" s="8">
        <v>41911</v>
      </c>
      <c r="R19" s="7">
        <v>21.809344562647755</v>
      </c>
      <c r="S19" s="7">
        <v>98.883745622596464</v>
      </c>
    </row>
    <row r="20" spans="1:19" x14ac:dyDescent="0.2">
      <c r="A20" s="1" t="s">
        <v>32</v>
      </c>
      <c r="B20" s="7">
        <v>8.1623548387096747</v>
      </c>
      <c r="C20" s="7">
        <v>19.36</v>
      </c>
      <c r="D20" s="7">
        <v>13.260934811827955</v>
      </c>
      <c r="E20" s="7">
        <v>29.65</v>
      </c>
      <c r="F20" s="8">
        <v>41920</v>
      </c>
      <c r="G20" s="7">
        <v>-0.77600000000000002</v>
      </c>
      <c r="H20" s="8">
        <v>41942</v>
      </c>
      <c r="I20" s="7">
        <v>79.068924731182776</v>
      </c>
      <c r="J20" s="7">
        <v>330.48900000000003</v>
      </c>
      <c r="K20" s="7">
        <v>1.2650833333333336</v>
      </c>
      <c r="L20" s="7">
        <v>12.15</v>
      </c>
      <c r="M20" s="8">
        <v>41930</v>
      </c>
      <c r="N20" s="7">
        <v>113.76</v>
      </c>
      <c r="O20" s="9">
        <v>15</v>
      </c>
      <c r="P20" s="7">
        <v>22.713000000000001</v>
      </c>
      <c r="Q20" s="8">
        <v>41933</v>
      </c>
      <c r="R20" s="7">
        <v>15.384203629032255</v>
      </c>
      <c r="S20" s="7">
        <v>54.332715490606979</v>
      </c>
    </row>
    <row r="21" spans="1:19" x14ac:dyDescent="0.2">
      <c r="A21" s="1" t="s">
        <v>33</v>
      </c>
      <c r="B21" s="7">
        <v>3.7642000000000011</v>
      </c>
      <c r="C21" s="7">
        <v>11.77623333333333</v>
      </c>
      <c r="D21" s="7">
        <v>7.6633837752525249</v>
      </c>
      <c r="E21" s="7">
        <v>18.8</v>
      </c>
      <c r="F21" s="8">
        <v>41945</v>
      </c>
      <c r="G21" s="7">
        <v>-0.504</v>
      </c>
      <c r="H21" s="8">
        <v>41973</v>
      </c>
      <c r="I21" s="7">
        <v>85.885401515151486</v>
      </c>
      <c r="J21" s="7">
        <v>170.30500000000001</v>
      </c>
      <c r="K21" s="7">
        <v>1.2299032828282825</v>
      </c>
      <c r="L21" s="7">
        <v>11.37</v>
      </c>
      <c r="M21" s="8">
        <v>41971</v>
      </c>
      <c r="N21" s="7">
        <v>55.476000000000006</v>
      </c>
      <c r="O21" s="9">
        <v>17</v>
      </c>
      <c r="P21" s="7">
        <v>14.472</v>
      </c>
      <c r="Q21" s="8">
        <v>41971</v>
      </c>
      <c r="R21" s="7">
        <v>9.664915972222218</v>
      </c>
      <c r="S21" s="7">
        <v>22.948214038328619</v>
      </c>
    </row>
    <row r="22" spans="1:19" ht="13.5" thickBot="1" x14ac:dyDescent="0.25">
      <c r="A22" s="11" t="s">
        <v>34</v>
      </c>
      <c r="B22" s="12">
        <v>1.6052258064516127</v>
      </c>
      <c r="C22" s="12">
        <v>10.505451612903229</v>
      </c>
      <c r="D22" s="12">
        <v>5.8877231182795704</v>
      </c>
      <c r="E22" s="12">
        <v>16.55</v>
      </c>
      <c r="F22" s="13">
        <v>41995</v>
      </c>
      <c r="G22" s="12">
        <v>-2.0699999999999998</v>
      </c>
      <c r="H22" s="13">
        <v>41985</v>
      </c>
      <c r="I22" s="12">
        <v>81.762177419354828</v>
      </c>
      <c r="J22" s="12">
        <v>181.23600000000005</v>
      </c>
      <c r="K22" s="12">
        <v>1.3894146505376344</v>
      </c>
      <c r="L22" s="12">
        <v>11.07</v>
      </c>
      <c r="M22" s="13">
        <v>41987</v>
      </c>
      <c r="N22" s="12">
        <v>11.457000000000001</v>
      </c>
      <c r="O22" s="14">
        <v>12</v>
      </c>
      <c r="P22" s="12">
        <v>3.8190000000000004</v>
      </c>
      <c r="Q22" s="13">
        <v>41987</v>
      </c>
      <c r="R22" s="12">
        <v>6.707700268817204</v>
      </c>
      <c r="S22" s="12">
        <v>20.558663990732914</v>
      </c>
    </row>
    <row r="23" spans="1:19" ht="13.5" thickTop="1" x14ac:dyDescent="0.2">
      <c r="A23" s="1" t="s">
        <v>35</v>
      </c>
      <c r="B23" s="7">
        <v>6.8361354746014085</v>
      </c>
      <c r="C23" s="7">
        <v>19.148445226177234</v>
      </c>
      <c r="D23" s="7">
        <v>12.731628124748839</v>
      </c>
      <c r="E23" s="7">
        <v>40.909999999999997</v>
      </c>
      <c r="F23" s="8">
        <v>41131</v>
      </c>
      <c r="G23" s="7">
        <v>-6.21</v>
      </c>
      <c r="H23" s="8">
        <v>40919</v>
      </c>
      <c r="I23" s="7">
        <v>69.04272751729367</v>
      </c>
      <c r="J23" s="7">
        <v>5499.0330000000004</v>
      </c>
      <c r="K23" s="7">
        <v>1.5794854215359158</v>
      </c>
      <c r="L23" s="7">
        <v>18.13</v>
      </c>
      <c r="M23" s="8">
        <v>41009</v>
      </c>
      <c r="N23" s="7">
        <v>436.54599999999999</v>
      </c>
      <c r="O23" s="9">
        <v>115</v>
      </c>
      <c r="P23" s="7">
        <v>30.953999999999997</v>
      </c>
      <c r="Q23" s="8">
        <v>41181</v>
      </c>
      <c r="R23" s="7">
        <v>15.139705793425222</v>
      </c>
      <c r="S23" s="7">
        <v>1034.3738691025058</v>
      </c>
    </row>
    <row r="26" spans="1:19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37</v>
      </c>
      <c r="C28" s="3"/>
      <c r="D28" s="3"/>
      <c r="F28" s="3">
        <v>-0.371</v>
      </c>
      <c r="G28" s="3" t="s">
        <v>18</v>
      </c>
      <c r="H28" s="18">
        <v>41211</v>
      </c>
      <c r="I28" s="19"/>
      <c r="J28" s="3"/>
    </row>
    <row r="29" spans="1:19" x14ac:dyDescent="0.2">
      <c r="A29" s="3"/>
      <c r="B29" s="3" t="s">
        <v>38</v>
      </c>
      <c r="C29" s="3"/>
      <c r="D29" s="3"/>
      <c r="F29" s="3">
        <v>-0.04</v>
      </c>
      <c r="G29" s="3" t="s">
        <v>18</v>
      </c>
      <c r="H29" s="18">
        <v>41006</v>
      </c>
      <c r="I29" s="19"/>
      <c r="J29" s="3"/>
    </row>
    <row r="30" spans="1:19" x14ac:dyDescent="0.2">
      <c r="A30" s="3"/>
      <c r="B30" s="3" t="s">
        <v>40</v>
      </c>
      <c r="C30" s="3"/>
      <c r="D30" s="3"/>
      <c r="F30" s="28">
        <v>204</v>
      </c>
      <c r="G30" s="3" t="s">
        <v>41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43</v>
      </c>
      <c r="D34" s="23">
        <v>0</v>
      </c>
      <c r="E34" t="s">
        <v>18</v>
      </c>
      <c r="F34" s="29">
        <v>23</v>
      </c>
      <c r="G34" s="3" t="s">
        <v>41</v>
      </c>
      <c r="H34" s="3"/>
      <c r="I34" s="3"/>
      <c r="J34" s="3"/>
    </row>
    <row r="35" spans="1:10" x14ac:dyDescent="0.2">
      <c r="A35" s="3"/>
      <c r="B35">
        <v>-2.5</v>
      </c>
      <c r="C35" t="s">
        <v>44</v>
      </c>
      <c r="D35" s="23">
        <v>-1</v>
      </c>
      <c r="E35" t="s">
        <v>18</v>
      </c>
      <c r="F35" s="29">
        <v>14</v>
      </c>
      <c r="G35" s="3" t="s">
        <v>41</v>
      </c>
      <c r="H35" s="3"/>
      <c r="I35" s="3"/>
      <c r="J35" s="3"/>
    </row>
    <row r="36" spans="1:10" x14ac:dyDescent="0.2">
      <c r="A36" s="3"/>
      <c r="B36" s="25">
        <v>-5</v>
      </c>
      <c r="C36" s="25" t="s">
        <v>44</v>
      </c>
      <c r="D36" s="26">
        <v>-2.5</v>
      </c>
      <c r="E36" s="27" t="s">
        <v>18</v>
      </c>
      <c r="F36" s="29">
        <v>6</v>
      </c>
      <c r="G36" s="3" t="s">
        <v>41</v>
      </c>
      <c r="H36" s="3"/>
      <c r="I36" s="3"/>
      <c r="J36" s="3"/>
    </row>
    <row r="37" spans="1:10" x14ac:dyDescent="0.2">
      <c r="A37" s="3"/>
      <c r="C37" s="25" t="s">
        <v>45</v>
      </c>
      <c r="D37" s="23">
        <v>-5</v>
      </c>
      <c r="E37" t="s">
        <v>18</v>
      </c>
      <c r="F37" s="29">
        <v>2</v>
      </c>
      <c r="G37" s="3" t="s">
        <v>41</v>
      </c>
      <c r="H37" s="3"/>
      <c r="I37" s="3"/>
      <c r="J37" s="3"/>
    </row>
    <row r="44" spans="1:10" x14ac:dyDescent="0.2">
      <c r="B44" s="1"/>
    </row>
    <row r="45" spans="1:10" x14ac:dyDescent="0.2">
      <c r="B45" s="1"/>
    </row>
    <row r="46" spans="1:10" x14ac:dyDescent="0.2">
      <c r="B46" s="2"/>
    </row>
    <row r="47" spans="1:10" x14ac:dyDescent="0.2">
      <c r="B47" s="3"/>
    </row>
    <row r="48" spans="1:10" x14ac:dyDescent="0.2">
      <c r="B48" s="3"/>
    </row>
    <row r="49" spans="1:18" x14ac:dyDescent="0.2">
      <c r="B49" s="1"/>
    </row>
    <row r="54" spans="1:18" x14ac:dyDescent="0.2">
      <c r="A54" s="1"/>
      <c r="B54" s="7"/>
      <c r="C54" s="7"/>
      <c r="D54" s="7"/>
      <c r="E54" s="7"/>
      <c r="F54" s="8"/>
      <c r="G54" s="7"/>
      <c r="H54" s="8"/>
      <c r="I54" s="7"/>
      <c r="J54" s="7"/>
      <c r="K54" s="7"/>
      <c r="L54" s="7"/>
      <c r="M54" s="8"/>
      <c r="N54" s="7"/>
      <c r="O54" s="9"/>
      <c r="P54" s="7"/>
      <c r="Q54" s="8"/>
      <c r="R54" s="7"/>
    </row>
  </sheetData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activeCell="L36" sqref="L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57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48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58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2.19758064516129</v>
      </c>
      <c r="C11" s="7">
        <v>11.380838709677422</v>
      </c>
      <c r="D11" s="7">
        <v>6.3758965053763434</v>
      </c>
      <c r="E11" s="7">
        <v>19.41</v>
      </c>
      <c r="F11" s="8">
        <v>42010</v>
      </c>
      <c r="G11" s="7">
        <v>-2.343</v>
      </c>
      <c r="H11" s="8">
        <v>42013</v>
      </c>
      <c r="I11" s="7">
        <v>77.242116935483864</v>
      </c>
      <c r="J11" s="7">
        <v>206.673</v>
      </c>
      <c r="K11" s="7">
        <v>1.9075188172043005</v>
      </c>
      <c r="L11" s="7">
        <v>13.72</v>
      </c>
      <c r="M11" s="8">
        <v>42023</v>
      </c>
      <c r="N11" s="7">
        <v>57.887999999999998</v>
      </c>
      <c r="O11" s="9">
        <v>18</v>
      </c>
      <c r="P11" s="7">
        <v>20.703000000000003</v>
      </c>
      <c r="Q11" s="8">
        <v>42031</v>
      </c>
      <c r="R11" s="7">
        <v>6.2117076612903235</v>
      </c>
      <c r="S11" s="7">
        <v>30.721320189039876</v>
      </c>
    </row>
    <row r="12" spans="1:19" x14ac:dyDescent="0.2">
      <c r="A12" s="1" t="s">
        <v>24</v>
      </c>
      <c r="B12" s="7">
        <v>1.6821428571428572</v>
      </c>
      <c r="C12" s="7">
        <v>9.1466785714285699</v>
      </c>
      <c r="D12" s="7">
        <v>5.3350930059523805</v>
      </c>
      <c r="E12" s="7">
        <v>15.73</v>
      </c>
      <c r="F12" s="8">
        <v>41671</v>
      </c>
      <c r="G12" s="7">
        <v>-1.1850000000000001</v>
      </c>
      <c r="H12" s="8">
        <v>41693</v>
      </c>
      <c r="I12" s="7">
        <v>79.531316964285708</v>
      </c>
      <c r="J12" s="7">
        <v>214.35300000000004</v>
      </c>
      <c r="K12" s="7">
        <v>2.0873422619047619</v>
      </c>
      <c r="L12" s="7">
        <v>14.7</v>
      </c>
      <c r="M12" s="8">
        <v>41678</v>
      </c>
      <c r="N12" s="7">
        <v>89.84699999999998</v>
      </c>
      <c r="O12" s="9">
        <v>18</v>
      </c>
      <c r="P12" s="7">
        <v>24.321000000000009</v>
      </c>
      <c r="Q12" s="8">
        <v>41678</v>
      </c>
      <c r="R12" s="7">
        <v>6.6282790178571442</v>
      </c>
      <c r="S12" s="7">
        <v>30.975419582175103</v>
      </c>
    </row>
    <row r="13" spans="1:19" x14ac:dyDescent="0.2">
      <c r="A13" s="1" t="s">
        <v>25</v>
      </c>
      <c r="B13" s="7">
        <v>3.4394838709677424</v>
      </c>
      <c r="C13" s="7">
        <v>13.454967741935487</v>
      </c>
      <c r="D13" s="7">
        <v>8.0437103494623639</v>
      </c>
      <c r="E13" s="7">
        <v>19.68</v>
      </c>
      <c r="F13" s="8">
        <v>41705</v>
      </c>
      <c r="G13" s="7">
        <v>-1.9339999999999999</v>
      </c>
      <c r="H13" s="8">
        <v>41701</v>
      </c>
      <c r="I13" s="7">
        <v>77.911471774193558</v>
      </c>
      <c r="J13" s="7">
        <v>377.93700000000007</v>
      </c>
      <c r="K13" s="7">
        <v>1.768766129032258</v>
      </c>
      <c r="L13" s="7">
        <v>15.29</v>
      </c>
      <c r="M13" s="8">
        <v>41702</v>
      </c>
      <c r="N13" s="7">
        <v>100.90200000000002</v>
      </c>
      <c r="O13" s="9">
        <v>20</v>
      </c>
      <c r="P13" s="7">
        <v>19.296000000000003</v>
      </c>
      <c r="Q13" s="8">
        <v>41727</v>
      </c>
      <c r="R13" s="7">
        <v>9.30950873655914</v>
      </c>
      <c r="S13" s="7">
        <v>57.918960926310916</v>
      </c>
    </row>
    <row r="14" spans="1:19" x14ac:dyDescent="0.2">
      <c r="A14" s="1" t="s">
        <v>26</v>
      </c>
      <c r="B14" s="7">
        <v>4.0353000000000003</v>
      </c>
      <c r="C14" s="7">
        <v>16.317299999999999</v>
      </c>
      <c r="D14" s="7">
        <v>10.286790277777778</v>
      </c>
      <c r="E14" s="7">
        <v>26.4</v>
      </c>
      <c r="F14" s="8">
        <v>41746</v>
      </c>
      <c r="G14" s="7">
        <v>-0.23200000000000001</v>
      </c>
      <c r="H14" s="8">
        <v>41750</v>
      </c>
      <c r="I14" s="7">
        <v>70.938708333333338</v>
      </c>
      <c r="J14" s="7">
        <v>496.00700000000001</v>
      </c>
      <c r="K14" s="7">
        <v>1.702929166666667</v>
      </c>
      <c r="L14" s="7">
        <v>12.25</v>
      </c>
      <c r="M14" s="8">
        <v>41753</v>
      </c>
      <c r="N14" s="7">
        <v>61.103999999999999</v>
      </c>
      <c r="O14" s="9">
        <v>14</v>
      </c>
      <c r="P14" s="7">
        <v>11.256000000000002</v>
      </c>
      <c r="Q14" s="8">
        <v>41758</v>
      </c>
      <c r="R14" s="7">
        <v>12.449444444444445</v>
      </c>
      <c r="S14" s="7">
        <v>82.581424452080725</v>
      </c>
    </row>
    <row r="15" spans="1:19" x14ac:dyDescent="0.2">
      <c r="A15" s="1" t="s">
        <v>27</v>
      </c>
      <c r="B15" s="7">
        <v>5.7515161290322583</v>
      </c>
      <c r="C15" s="7">
        <v>16.369032258064518</v>
      </c>
      <c r="D15" s="7">
        <v>10.86942943548387</v>
      </c>
      <c r="E15" s="7">
        <v>23.62</v>
      </c>
      <c r="F15" s="8">
        <v>41772</v>
      </c>
      <c r="G15" s="7">
        <v>1.607</v>
      </c>
      <c r="H15" s="8">
        <v>41785</v>
      </c>
      <c r="I15" s="7">
        <v>74.379717741935465</v>
      </c>
      <c r="J15" s="7">
        <v>516.00699999999995</v>
      </c>
      <c r="K15" s="7">
        <v>1.5137735215053765</v>
      </c>
      <c r="L15" s="7">
        <v>11.27</v>
      </c>
      <c r="M15" s="8">
        <v>41789</v>
      </c>
      <c r="N15" s="7">
        <v>57.686999999999998</v>
      </c>
      <c r="O15" s="9">
        <v>16</v>
      </c>
      <c r="P15" s="7">
        <v>11.859</v>
      </c>
      <c r="Q15" s="8">
        <v>41776</v>
      </c>
      <c r="R15" s="7">
        <v>14.463844086021508</v>
      </c>
      <c r="S15" s="7">
        <v>86.045569687091984</v>
      </c>
    </row>
    <row r="16" spans="1:19" x14ac:dyDescent="0.2">
      <c r="A16" s="1" t="s">
        <v>28</v>
      </c>
      <c r="B16" s="7">
        <v>9.4539333333333335</v>
      </c>
      <c r="C16" s="7">
        <v>22.337000000000003</v>
      </c>
      <c r="D16" s="7">
        <v>15.801577777777775</v>
      </c>
      <c r="E16" s="7">
        <v>32.44</v>
      </c>
      <c r="F16" s="8">
        <v>41806</v>
      </c>
      <c r="G16" s="7">
        <v>3.839</v>
      </c>
      <c r="H16" s="8">
        <v>41793</v>
      </c>
      <c r="I16" s="7">
        <v>72.986361111111108</v>
      </c>
      <c r="J16" s="7">
        <v>650.48399999999992</v>
      </c>
      <c r="K16" s="7">
        <v>1.2610138888888889</v>
      </c>
      <c r="L16" s="7">
        <v>8.92</v>
      </c>
      <c r="M16" s="8">
        <v>41797</v>
      </c>
      <c r="N16" s="7">
        <v>84.42</v>
      </c>
      <c r="O16" s="9">
        <v>10</v>
      </c>
      <c r="P16" s="7">
        <v>38.19</v>
      </c>
      <c r="Q16" s="8">
        <v>41808</v>
      </c>
      <c r="R16" s="7">
        <v>18.217979166666669</v>
      </c>
      <c r="S16" s="7">
        <v>116.02838051932528</v>
      </c>
    </row>
    <row r="17" spans="1:19" x14ac:dyDescent="0.2">
      <c r="A17" s="1" t="s">
        <v>29</v>
      </c>
      <c r="B17" s="7">
        <v>15.046451612903228</v>
      </c>
      <c r="C17" s="7">
        <v>30.612903225806456</v>
      </c>
      <c r="D17" s="7">
        <v>22.358306451612897</v>
      </c>
      <c r="E17" s="7">
        <v>35.5</v>
      </c>
      <c r="F17" s="8">
        <v>41846</v>
      </c>
      <c r="G17" s="7">
        <v>9.69</v>
      </c>
      <c r="H17" s="8">
        <v>41849</v>
      </c>
      <c r="I17" s="7">
        <v>63.728951612903224</v>
      </c>
      <c r="J17" s="7">
        <v>773.64199999999994</v>
      </c>
      <c r="K17" s="7">
        <v>1.4320275537634408</v>
      </c>
      <c r="L17" s="7">
        <v>15.09</v>
      </c>
      <c r="M17" s="8">
        <v>41836</v>
      </c>
      <c r="N17" s="7">
        <v>26.331</v>
      </c>
      <c r="O17" s="9">
        <v>7</v>
      </c>
      <c r="P17" s="7">
        <v>9.0449999999999999</v>
      </c>
      <c r="Q17" s="8">
        <v>41834</v>
      </c>
      <c r="R17" s="7">
        <v>24.303534946236564</v>
      </c>
      <c r="S17" s="7">
        <v>166.04395928527691</v>
      </c>
    </row>
    <row r="18" spans="1:19" x14ac:dyDescent="0.2">
      <c r="A18" s="1" t="s">
        <v>30</v>
      </c>
      <c r="B18" s="7">
        <v>13.166774193548386</v>
      </c>
      <c r="C18" s="7">
        <v>28.157741935483866</v>
      </c>
      <c r="D18" s="7">
        <v>20.300120967741933</v>
      </c>
      <c r="E18" s="7">
        <v>38.630000000000003</v>
      </c>
      <c r="F18" s="8">
        <v>41852</v>
      </c>
      <c r="G18" s="7">
        <v>9.69</v>
      </c>
      <c r="H18" s="8">
        <v>41882</v>
      </c>
      <c r="I18" s="7">
        <v>64.805416666666659</v>
      </c>
      <c r="J18" s="7">
        <v>679.14600000000007</v>
      </c>
      <c r="K18" s="7">
        <v>1.2430584677419356</v>
      </c>
      <c r="L18" s="7">
        <v>12.45</v>
      </c>
      <c r="M18" s="8">
        <v>41852</v>
      </c>
      <c r="N18" s="7">
        <v>8.8439999999999994</v>
      </c>
      <c r="O18" s="9">
        <v>3</v>
      </c>
      <c r="P18" s="7">
        <v>7.4369999999999994</v>
      </c>
      <c r="Q18" s="8">
        <v>41858</v>
      </c>
      <c r="R18" s="7">
        <v>25.447311827956991</v>
      </c>
      <c r="S18" s="7">
        <v>133.79508665364452</v>
      </c>
    </row>
    <row r="19" spans="1:19" x14ac:dyDescent="0.2">
      <c r="A19" s="1" t="s">
        <v>31</v>
      </c>
      <c r="B19" s="7">
        <v>10.800133333333337</v>
      </c>
      <c r="C19" s="7">
        <v>25.199666666666662</v>
      </c>
      <c r="D19" s="7">
        <v>17.612011805555554</v>
      </c>
      <c r="E19" s="7">
        <v>32.11</v>
      </c>
      <c r="F19" s="8">
        <v>41908</v>
      </c>
      <c r="G19" s="7">
        <v>7.5830000000000002</v>
      </c>
      <c r="H19" s="8">
        <v>41898</v>
      </c>
      <c r="I19" s="7">
        <v>70.340520833333343</v>
      </c>
      <c r="J19" s="7">
        <v>523.73400000000004</v>
      </c>
      <c r="K19" s="7">
        <v>1.3028138888888889</v>
      </c>
      <c r="L19" s="7">
        <v>11.86</v>
      </c>
      <c r="M19" s="8">
        <v>41886</v>
      </c>
      <c r="N19" s="7">
        <v>20.502000000000002</v>
      </c>
      <c r="O19" s="9">
        <v>8</v>
      </c>
      <c r="P19" s="7">
        <v>10.250999999999999</v>
      </c>
      <c r="Q19" s="8">
        <v>41887</v>
      </c>
      <c r="R19" s="7">
        <v>21.330638888888888</v>
      </c>
      <c r="S19" s="7">
        <v>96.059702623551743</v>
      </c>
    </row>
    <row r="20" spans="1:19" x14ac:dyDescent="0.2">
      <c r="A20" s="1" t="s">
        <v>32</v>
      </c>
      <c r="B20" s="7">
        <v>9.0961290322580659</v>
      </c>
      <c r="C20" s="7">
        <v>20.555483870967738</v>
      </c>
      <c r="D20" s="7">
        <v>14.35633266129032</v>
      </c>
      <c r="E20" s="7">
        <v>28.3</v>
      </c>
      <c r="F20" s="8">
        <v>41915</v>
      </c>
      <c r="G20" s="7">
        <v>3.2269999999999999</v>
      </c>
      <c r="H20" s="8">
        <v>41924</v>
      </c>
      <c r="I20" s="7">
        <v>75.875329301075283</v>
      </c>
      <c r="J20" s="7">
        <v>333.07</v>
      </c>
      <c r="K20" s="7">
        <v>1.1891330645161289</v>
      </c>
      <c r="L20" s="7">
        <v>16.66</v>
      </c>
      <c r="M20" s="8">
        <v>41914</v>
      </c>
      <c r="N20" s="7">
        <v>42.577000000000012</v>
      </c>
      <c r="O20" s="9">
        <v>14</v>
      </c>
      <c r="P20" s="7">
        <v>17.687000000000001</v>
      </c>
      <c r="Q20" s="8">
        <v>41914</v>
      </c>
      <c r="R20" s="7">
        <v>15.798044354838707</v>
      </c>
      <c r="S20" s="7">
        <v>56.106883451190967</v>
      </c>
    </row>
    <row r="21" spans="1:19" x14ac:dyDescent="0.2">
      <c r="A21" s="1" t="s">
        <v>33</v>
      </c>
      <c r="B21" s="7">
        <v>4.6613000000000007</v>
      </c>
      <c r="C21" s="7">
        <v>11.819199999999997</v>
      </c>
      <c r="D21" s="7">
        <v>8.2003743055555542</v>
      </c>
      <c r="E21" s="7">
        <v>21.65</v>
      </c>
      <c r="F21" s="8">
        <v>41948</v>
      </c>
      <c r="G21" s="7">
        <v>-3.492</v>
      </c>
      <c r="H21" s="8">
        <v>41971</v>
      </c>
      <c r="I21" s="7">
        <v>78.472465277777772</v>
      </c>
      <c r="J21" s="7">
        <v>159.72099999999995</v>
      </c>
      <c r="K21" s="7">
        <v>1.6644340277777772</v>
      </c>
      <c r="L21" s="7">
        <v>10.98</v>
      </c>
      <c r="M21" s="8">
        <v>41965</v>
      </c>
      <c r="N21" s="7">
        <v>52.26</v>
      </c>
      <c r="O21" s="9">
        <v>15</v>
      </c>
      <c r="P21" s="7">
        <v>14.07</v>
      </c>
      <c r="Q21" s="8">
        <v>41947</v>
      </c>
      <c r="R21" s="7">
        <v>9.5229618055555534</v>
      </c>
      <c r="S21" s="7">
        <v>29.401788753552516</v>
      </c>
    </row>
    <row r="22" spans="1:19" ht="13.5" thickBot="1" x14ac:dyDescent="0.25">
      <c r="A22" s="11" t="s">
        <v>34</v>
      </c>
      <c r="B22" s="12">
        <v>-0.45751612903225813</v>
      </c>
      <c r="C22" s="12">
        <v>8.2471935483870968</v>
      </c>
      <c r="D22" s="12">
        <v>3.7317983870967741</v>
      </c>
      <c r="E22" s="12">
        <v>15.68</v>
      </c>
      <c r="F22" s="13">
        <v>41997</v>
      </c>
      <c r="G22" s="12">
        <v>-3.9649999999999999</v>
      </c>
      <c r="H22" s="13">
        <v>41982</v>
      </c>
      <c r="I22" s="12">
        <v>81.906908602150551</v>
      </c>
      <c r="J22" s="12">
        <v>172.48</v>
      </c>
      <c r="K22" s="12">
        <v>1.3793884408602151</v>
      </c>
      <c r="L22" s="12">
        <v>15.97</v>
      </c>
      <c r="M22" s="13">
        <v>41997</v>
      </c>
      <c r="N22" s="12">
        <v>18.290999999999997</v>
      </c>
      <c r="O22" s="14">
        <v>9</v>
      </c>
      <c r="P22" s="12">
        <v>6.2309999999999999</v>
      </c>
      <c r="Q22" s="13">
        <v>41992</v>
      </c>
      <c r="R22" s="12">
        <v>4.8472755376344079</v>
      </c>
      <c r="S22" s="12">
        <v>19.004885090530227</v>
      </c>
    </row>
    <row r="23" spans="1:19" ht="13.5" thickTop="1" x14ac:dyDescent="0.2">
      <c r="A23" s="1" t="s">
        <v>35</v>
      </c>
      <c r="B23" s="7">
        <v>6.5727690732206865</v>
      </c>
      <c r="C23" s="7">
        <v>17.799833877368155</v>
      </c>
      <c r="D23" s="7">
        <v>11.939286827556961</v>
      </c>
      <c r="E23" s="7">
        <v>38.630000000000003</v>
      </c>
      <c r="F23" s="8">
        <v>41487</v>
      </c>
      <c r="G23" s="7">
        <v>-3.9649999999999999</v>
      </c>
      <c r="H23" s="8">
        <v>41617</v>
      </c>
      <c r="I23" s="7">
        <v>74.009940429520825</v>
      </c>
      <c r="J23" s="7">
        <v>5103.2539999999999</v>
      </c>
      <c r="K23" s="7">
        <v>1.5376832690625533</v>
      </c>
      <c r="L23" s="7">
        <v>16.66</v>
      </c>
      <c r="M23" s="8">
        <v>41549</v>
      </c>
      <c r="N23" s="7">
        <v>620.65300000000002</v>
      </c>
      <c r="O23" s="9">
        <v>152</v>
      </c>
      <c r="P23" s="7">
        <v>38.19</v>
      </c>
      <c r="Q23" s="8">
        <v>41443</v>
      </c>
      <c r="R23" s="7">
        <v>14.044210872829197</v>
      </c>
      <c r="S23" s="7">
        <v>904.68338121377076</v>
      </c>
    </row>
    <row r="26" spans="1:19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37</v>
      </c>
      <c r="C28" s="3"/>
      <c r="D28" s="3"/>
      <c r="F28" s="3">
        <v>-0.91200000000000003</v>
      </c>
      <c r="G28" s="3" t="s">
        <v>18</v>
      </c>
      <c r="H28" s="18">
        <v>41594</v>
      </c>
      <c r="I28" s="19"/>
      <c r="J28" s="3"/>
    </row>
    <row r="29" spans="1:19" x14ac:dyDescent="0.2">
      <c r="A29" s="3"/>
      <c r="B29" s="3" t="s">
        <v>38</v>
      </c>
      <c r="C29" s="3"/>
      <c r="D29" s="3"/>
      <c r="F29" s="3">
        <v>-0.23200000000000001</v>
      </c>
      <c r="G29" s="3" t="s">
        <v>18</v>
      </c>
      <c r="H29" s="18">
        <v>41385</v>
      </c>
      <c r="I29" s="19"/>
      <c r="J29" s="3"/>
    </row>
    <row r="30" spans="1:19" x14ac:dyDescent="0.2">
      <c r="A30" s="3"/>
      <c r="B30" s="3" t="s">
        <v>40</v>
      </c>
      <c r="C30" s="3"/>
      <c r="D30" s="3"/>
      <c r="F30" s="28">
        <v>208</v>
      </c>
      <c r="G30" s="3" t="s">
        <v>41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43</v>
      </c>
      <c r="D34" s="23">
        <v>0</v>
      </c>
      <c r="E34" t="s">
        <v>18</v>
      </c>
      <c r="F34" s="29">
        <v>20</v>
      </c>
      <c r="G34" s="3" t="s">
        <v>41</v>
      </c>
      <c r="H34" s="3"/>
      <c r="I34" s="3"/>
      <c r="J34" s="3"/>
    </row>
    <row r="35" spans="1:10" x14ac:dyDescent="0.2">
      <c r="A35" s="3"/>
      <c r="B35">
        <v>-2.5</v>
      </c>
      <c r="C35" t="s">
        <v>44</v>
      </c>
      <c r="D35" s="23">
        <v>-1</v>
      </c>
      <c r="E35" t="s">
        <v>18</v>
      </c>
      <c r="F35" s="29">
        <v>18</v>
      </c>
      <c r="G35" s="3" t="s">
        <v>41</v>
      </c>
      <c r="H35" s="3"/>
      <c r="I35" s="3"/>
      <c r="J35" s="3"/>
    </row>
    <row r="36" spans="1:10" x14ac:dyDescent="0.2">
      <c r="A36" s="3"/>
      <c r="B36" s="25">
        <v>-5</v>
      </c>
      <c r="C36" s="25" t="s">
        <v>44</v>
      </c>
      <c r="D36" s="26">
        <v>-2.5</v>
      </c>
      <c r="E36" s="27" t="s">
        <v>18</v>
      </c>
      <c r="F36" s="29">
        <v>5</v>
      </c>
      <c r="G36" s="3" t="s">
        <v>41</v>
      </c>
      <c r="H36" s="3"/>
      <c r="I36" s="3"/>
      <c r="J36" s="3"/>
    </row>
    <row r="37" spans="1:10" x14ac:dyDescent="0.2">
      <c r="A37" s="3"/>
      <c r="C37" s="25" t="s">
        <v>45</v>
      </c>
      <c r="D37" s="23">
        <v>-5</v>
      </c>
      <c r="E37" t="s">
        <v>18</v>
      </c>
      <c r="F37" s="29">
        <v>0</v>
      </c>
      <c r="G37" s="3" t="s">
        <v>41</v>
      </c>
      <c r="H37" s="3"/>
      <c r="I37" s="3"/>
      <c r="J37" s="3"/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L37" sqref="L37"/>
    </sheetView>
  </sheetViews>
  <sheetFormatPr baseColWidth="10" defaultRowHeight="12.75" x14ac:dyDescent="0.2"/>
  <cols>
    <col min="1" max="1" width="11.42578125" style="52"/>
    <col min="2" max="2" width="6.140625" style="52" customWidth="1"/>
    <col min="3" max="4" width="7.5703125" style="52" bestFit="1" customWidth="1"/>
    <col min="5" max="5" width="6.42578125" style="52" bestFit="1" customWidth="1"/>
    <col min="6" max="6" width="7.5703125" style="52" customWidth="1"/>
    <col min="7" max="7" width="5.7109375" style="52" customWidth="1"/>
    <col min="8" max="8" width="7.5703125" style="52" customWidth="1"/>
    <col min="9" max="9" width="7.5703125" style="52" bestFit="1" customWidth="1"/>
    <col min="10" max="11" width="7.5703125" style="52" customWidth="1"/>
    <col min="12" max="12" width="8.140625" style="52" bestFit="1" customWidth="1"/>
    <col min="13" max="13" width="7.5703125" style="52" bestFit="1" customWidth="1"/>
    <col min="14" max="14" width="5.5703125" style="52" bestFit="1" customWidth="1"/>
    <col min="15" max="15" width="7.7109375" style="52" bestFit="1" customWidth="1"/>
    <col min="16" max="16" width="5.42578125" style="52" bestFit="1" customWidth="1"/>
    <col min="17" max="17" width="7.5703125" style="52" bestFit="1" customWidth="1"/>
    <col min="18" max="18" width="7.5703125" style="52" customWidth="1"/>
    <col min="19" max="19" width="6.5703125" style="52" customWidth="1"/>
    <col min="20" max="16384" width="11.42578125" style="52"/>
  </cols>
  <sheetData>
    <row r="1" spans="1:19" x14ac:dyDescent="0.2">
      <c r="B1" s="1" t="s">
        <v>61</v>
      </c>
    </row>
    <row r="2" spans="1:19" x14ac:dyDescent="0.2">
      <c r="B2" s="1" t="s">
        <v>0</v>
      </c>
    </row>
    <row r="3" spans="1:19" x14ac:dyDescent="0.2">
      <c r="B3" s="1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48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58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53">
        <v>2.6089677419354844</v>
      </c>
      <c r="C11" s="53">
        <v>10.398516129032261</v>
      </c>
      <c r="D11" s="53">
        <v>6.2465329301075254</v>
      </c>
      <c r="E11" s="53">
        <v>15.07</v>
      </c>
      <c r="F11" s="54">
        <v>42394</v>
      </c>
      <c r="G11" s="53">
        <v>-1.9339999999999999</v>
      </c>
      <c r="H11" s="54">
        <v>42386</v>
      </c>
      <c r="I11" s="53">
        <v>83.200732526881708</v>
      </c>
      <c r="J11" s="53">
        <v>160.09899999999999</v>
      </c>
      <c r="K11" s="53">
        <v>1.4314065860215051</v>
      </c>
      <c r="L11" s="53">
        <v>16.37</v>
      </c>
      <c r="M11" s="54">
        <v>42373</v>
      </c>
      <c r="N11" s="53">
        <v>38.792999999999992</v>
      </c>
      <c r="O11" s="55">
        <v>18</v>
      </c>
      <c r="P11" s="53">
        <v>12.663</v>
      </c>
      <c r="Q11" s="54">
        <v>42396</v>
      </c>
      <c r="R11" s="53">
        <v>6.4796444892473106</v>
      </c>
      <c r="S11" s="53">
        <v>24.442866763898568</v>
      </c>
    </row>
    <row r="12" spans="1:19" x14ac:dyDescent="0.2">
      <c r="A12" s="1" t="s">
        <v>24</v>
      </c>
      <c r="B12" s="53">
        <v>0.23235714285714285</v>
      </c>
      <c r="C12" s="53">
        <v>12.210928571428568</v>
      </c>
      <c r="D12" s="53">
        <v>5.9885982142857141</v>
      </c>
      <c r="E12" s="53">
        <v>20.85</v>
      </c>
      <c r="F12" s="54">
        <v>42049</v>
      </c>
      <c r="G12" s="53">
        <v>-4.3730000000000002</v>
      </c>
      <c r="H12" s="54">
        <v>42052</v>
      </c>
      <c r="I12" s="53">
        <v>73.020267857142855</v>
      </c>
      <c r="J12" s="53">
        <v>261.72199999999992</v>
      </c>
      <c r="K12" s="53">
        <v>1.7684650297619045</v>
      </c>
      <c r="L12" s="53">
        <v>18.52</v>
      </c>
      <c r="M12" s="54">
        <v>42041</v>
      </c>
      <c r="N12" s="53">
        <v>22.11</v>
      </c>
      <c r="O12" s="55">
        <v>14</v>
      </c>
      <c r="P12" s="53">
        <v>5.226</v>
      </c>
      <c r="Q12" s="54">
        <v>42063</v>
      </c>
      <c r="R12" s="53">
        <v>6.4374754464285706</v>
      </c>
      <c r="S12" s="53">
        <v>41.259130909487766</v>
      </c>
    </row>
    <row r="13" spans="1:19" x14ac:dyDescent="0.2">
      <c r="A13" s="1" t="s">
        <v>25</v>
      </c>
      <c r="B13" s="53">
        <v>3.1990322580645172</v>
      </c>
      <c r="C13" s="53">
        <v>15.421322580645162</v>
      </c>
      <c r="D13" s="53">
        <v>9.1102909946236537</v>
      </c>
      <c r="E13" s="53">
        <v>23.29</v>
      </c>
      <c r="F13" s="54">
        <v>42080</v>
      </c>
      <c r="G13" s="53">
        <v>-1.321</v>
      </c>
      <c r="H13" s="54">
        <v>42087</v>
      </c>
      <c r="I13" s="53">
        <v>66.304415322580638</v>
      </c>
      <c r="J13" s="53">
        <v>469.64099999999991</v>
      </c>
      <c r="K13" s="53">
        <v>2.0602069892473116</v>
      </c>
      <c r="L13" s="53">
        <v>16.760000000000002</v>
      </c>
      <c r="M13" s="54">
        <v>42066</v>
      </c>
      <c r="N13" s="53">
        <v>49.446000000000005</v>
      </c>
      <c r="O13" s="55">
        <v>11</v>
      </c>
      <c r="P13" s="53">
        <v>11.658000000000001</v>
      </c>
      <c r="Q13" s="54">
        <v>42064</v>
      </c>
      <c r="R13" s="53">
        <v>9.7079798387096758</v>
      </c>
      <c r="S13" s="53">
        <v>74.067876399758632</v>
      </c>
    </row>
    <row r="14" spans="1:19" x14ac:dyDescent="0.2">
      <c r="A14" s="1" t="s">
        <v>26</v>
      </c>
      <c r="B14" s="53">
        <v>7.3446333333333342</v>
      </c>
      <c r="C14" s="53">
        <v>20.001666666666662</v>
      </c>
      <c r="D14" s="53">
        <v>13.358605555555556</v>
      </c>
      <c r="E14" s="53">
        <v>27.22</v>
      </c>
      <c r="F14" s="54">
        <v>42110</v>
      </c>
      <c r="G14" s="53">
        <v>3.5139999999999998</v>
      </c>
      <c r="H14" s="54">
        <v>42103</v>
      </c>
      <c r="I14" s="53">
        <v>67.964708333333348</v>
      </c>
      <c r="J14" s="53">
        <v>528.76800000000003</v>
      </c>
      <c r="K14" s="53">
        <v>1.5051534722222224</v>
      </c>
      <c r="L14" s="53">
        <v>15.19</v>
      </c>
      <c r="M14" s="54">
        <v>42095</v>
      </c>
      <c r="N14" s="53">
        <v>41.606999999999999</v>
      </c>
      <c r="O14" s="55">
        <v>10</v>
      </c>
      <c r="P14" s="53">
        <v>14.672999999999996</v>
      </c>
      <c r="Q14" s="54">
        <v>42114</v>
      </c>
      <c r="R14" s="53">
        <v>14.543791666666669</v>
      </c>
      <c r="S14" s="53">
        <v>94.518698284604369</v>
      </c>
    </row>
    <row r="15" spans="1:19" x14ac:dyDescent="0.2">
      <c r="A15" s="1" t="s">
        <v>27</v>
      </c>
      <c r="B15" s="53">
        <v>7.6151935483870945</v>
      </c>
      <c r="C15" s="53">
        <v>20.453870967741935</v>
      </c>
      <c r="D15" s="53">
        <v>13.555729166666669</v>
      </c>
      <c r="E15" s="53">
        <v>27.29</v>
      </c>
      <c r="F15" s="54">
        <v>42134</v>
      </c>
      <c r="G15" s="53">
        <v>3.0369999999999999</v>
      </c>
      <c r="H15" s="54">
        <v>42128</v>
      </c>
      <c r="I15" s="53">
        <v>65.981465053763444</v>
      </c>
      <c r="J15" s="53">
        <v>662.07600000000002</v>
      </c>
      <c r="K15" s="53">
        <v>1.6203125000000003</v>
      </c>
      <c r="L15" s="53">
        <v>19.21</v>
      </c>
      <c r="M15" s="54">
        <v>42145</v>
      </c>
      <c r="N15" s="53">
        <v>40.401000000000003</v>
      </c>
      <c r="O15" s="55">
        <v>12</v>
      </c>
      <c r="P15" s="53">
        <v>10.250999999999999</v>
      </c>
      <c r="Q15" s="54">
        <v>42149</v>
      </c>
      <c r="R15" s="53">
        <v>17.853393817204296</v>
      </c>
      <c r="S15" s="53">
        <v>118.46241570005186</v>
      </c>
    </row>
    <row r="16" spans="1:19" x14ac:dyDescent="0.2">
      <c r="A16" s="1" t="s">
        <v>28</v>
      </c>
      <c r="B16" s="53">
        <v>11.722133333333334</v>
      </c>
      <c r="C16" s="53">
        <v>26.353000000000002</v>
      </c>
      <c r="D16" s="53">
        <v>18.680836111111113</v>
      </c>
      <c r="E16" s="53">
        <v>32.18</v>
      </c>
      <c r="F16" s="54">
        <v>42163</v>
      </c>
      <c r="G16" s="53">
        <v>6.6989999999999998</v>
      </c>
      <c r="H16" s="54">
        <v>42157</v>
      </c>
      <c r="I16" s="53">
        <v>63.361673611111101</v>
      </c>
      <c r="J16" s="53">
        <v>722.20299999999975</v>
      </c>
      <c r="K16" s="53">
        <v>1.4901020833333332</v>
      </c>
      <c r="L16" s="53">
        <v>12.84</v>
      </c>
      <c r="M16" s="54">
        <v>42161</v>
      </c>
      <c r="N16" s="53">
        <v>71.154000000000011</v>
      </c>
      <c r="O16" s="55">
        <v>7</v>
      </c>
      <c r="P16" s="53">
        <v>33.367000000000004</v>
      </c>
      <c r="Q16" s="54">
        <v>42179</v>
      </c>
      <c r="R16" s="53">
        <v>22.271888888888885</v>
      </c>
      <c r="S16" s="53">
        <v>145.15575539029317</v>
      </c>
    </row>
    <row r="17" spans="1:19" x14ac:dyDescent="0.2">
      <c r="A17" s="1" t="s">
        <v>29</v>
      </c>
      <c r="B17" s="53">
        <v>13.091612903225807</v>
      </c>
      <c r="C17" s="53">
        <v>26.936774193548391</v>
      </c>
      <c r="D17" s="53">
        <v>19.573111559139786</v>
      </c>
      <c r="E17" s="53">
        <v>35.51</v>
      </c>
      <c r="F17" s="54">
        <v>42203</v>
      </c>
      <c r="G17" s="53">
        <v>10.1</v>
      </c>
      <c r="H17" s="54">
        <v>42195</v>
      </c>
      <c r="I17" s="53">
        <v>66.081754032258075</v>
      </c>
      <c r="J17" s="53">
        <v>704.04</v>
      </c>
      <c r="K17" s="53">
        <v>1.3462204301075271</v>
      </c>
      <c r="L17" s="53">
        <v>10.58</v>
      </c>
      <c r="M17" s="54">
        <v>42203</v>
      </c>
      <c r="N17" s="53">
        <v>74.56</v>
      </c>
      <c r="O17" s="55">
        <v>9</v>
      </c>
      <c r="P17" s="53">
        <v>45.817000000000007</v>
      </c>
      <c r="Q17" s="54">
        <v>42187</v>
      </c>
      <c r="R17" s="53">
        <v>22.176424731182799</v>
      </c>
      <c r="S17" s="53">
        <v>141.87965173452005</v>
      </c>
    </row>
    <row r="18" spans="1:19" x14ac:dyDescent="0.2">
      <c r="A18" s="1" t="s">
        <v>30</v>
      </c>
      <c r="B18" s="53">
        <v>13.527193548387094</v>
      </c>
      <c r="C18" s="53">
        <v>27.53709677419355</v>
      </c>
      <c r="D18" s="53">
        <v>19.948031790556328</v>
      </c>
      <c r="E18" s="53">
        <v>34.49</v>
      </c>
      <c r="F18" s="54">
        <v>42243</v>
      </c>
      <c r="G18" s="53">
        <v>7.5830000000000002</v>
      </c>
      <c r="H18" s="54">
        <v>42233</v>
      </c>
      <c r="I18" s="53">
        <v>65.793587540906955</v>
      </c>
      <c r="J18" s="53">
        <v>667.55000000000007</v>
      </c>
      <c r="K18" s="53">
        <v>1.2285074801309024</v>
      </c>
      <c r="L18" s="53">
        <v>8.82</v>
      </c>
      <c r="M18" s="54">
        <v>42229</v>
      </c>
      <c r="N18" s="53">
        <v>18.09</v>
      </c>
      <c r="O18" s="55">
        <v>5</v>
      </c>
      <c r="P18" s="53">
        <v>8.8439999999999994</v>
      </c>
      <c r="Q18" s="54">
        <v>42217</v>
      </c>
      <c r="R18" s="53">
        <v>24.803594845722294</v>
      </c>
      <c r="S18" s="53">
        <v>130.74410414157595</v>
      </c>
    </row>
    <row r="19" spans="1:19" x14ac:dyDescent="0.2">
      <c r="A19" s="1" t="s">
        <v>31</v>
      </c>
      <c r="B19" s="53">
        <v>12.582166666666668</v>
      </c>
      <c r="C19" s="53">
        <v>26.760000000000009</v>
      </c>
      <c r="D19" s="53">
        <v>19.096026388888884</v>
      </c>
      <c r="E19" s="53">
        <v>33.47</v>
      </c>
      <c r="F19" s="54">
        <v>42250</v>
      </c>
      <c r="G19" s="53">
        <v>7.1749999999999998</v>
      </c>
      <c r="H19" s="54">
        <v>42274</v>
      </c>
      <c r="I19" s="53">
        <v>67.426548611111102</v>
      </c>
      <c r="J19" s="53">
        <v>512.16200000000003</v>
      </c>
      <c r="K19" s="53">
        <v>1.2492173611111108</v>
      </c>
      <c r="L19" s="53">
        <v>11.56</v>
      </c>
      <c r="M19" s="54">
        <v>42254</v>
      </c>
      <c r="N19" s="53">
        <v>37.788000000000004</v>
      </c>
      <c r="O19" s="55">
        <v>11</v>
      </c>
      <c r="P19" s="53">
        <v>18.693000000000001</v>
      </c>
      <c r="Q19" s="54">
        <v>42269</v>
      </c>
      <c r="R19" s="53">
        <v>22.571631944444452</v>
      </c>
      <c r="S19" s="53">
        <v>99.91755153364636</v>
      </c>
    </row>
    <row r="20" spans="1:19" x14ac:dyDescent="0.2">
      <c r="A20" s="1" t="s">
        <v>32</v>
      </c>
      <c r="B20" s="53">
        <v>9.7245483870967728</v>
      </c>
      <c r="C20" s="53">
        <v>22.388387096774192</v>
      </c>
      <c r="D20" s="53">
        <v>15.484606182795698</v>
      </c>
      <c r="E20" s="53">
        <v>27.09</v>
      </c>
      <c r="F20" s="54">
        <v>42301</v>
      </c>
      <c r="G20" s="53">
        <v>6.29</v>
      </c>
      <c r="H20" s="54">
        <v>42283</v>
      </c>
      <c r="I20" s="53">
        <v>73.565759408602133</v>
      </c>
      <c r="J20" s="53">
        <v>375.52499999999998</v>
      </c>
      <c r="K20" s="53">
        <v>1.1297943548387097</v>
      </c>
      <c r="L20" s="53">
        <v>10</v>
      </c>
      <c r="M20" s="54">
        <v>42289</v>
      </c>
      <c r="N20" s="53">
        <v>21.908999999999999</v>
      </c>
      <c r="O20" s="55">
        <v>11</v>
      </c>
      <c r="P20" s="53">
        <v>9.4469999999999992</v>
      </c>
      <c r="Q20" s="54">
        <v>42286</v>
      </c>
      <c r="R20" s="53">
        <v>17.16903897849463</v>
      </c>
      <c r="S20" s="53">
        <v>62.062984748549532</v>
      </c>
    </row>
    <row r="21" spans="1:19" x14ac:dyDescent="0.2">
      <c r="A21" s="1" t="s">
        <v>33</v>
      </c>
      <c r="B21" s="53">
        <v>5.1694333333333331</v>
      </c>
      <c r="C21" s="53">
        <v>14.183999999999999</v>
      </c>
      <c r="D21" s="53">
        <v>9.3485368055555558</v>
      </c>
      <c r="E21" s="53">
        <v>21.73</v>
      </c>
      <c r="F21" s="54">
        <v>42331</v>
      </c>
      <c r="G21" s="53">
        <v>-0.16300000000000001</v>
      </c>
      <c r="H21" s="54">
        <v>42318</v>
      </c>
      <c r="I21" s="53">
        <v>84.889756944444443</v>
      </c>
      <c r="J21" s="53">
        <v>171.57200000000003</v>
      </c>
      <c r="K21" s="53">
        <v>1.1349791666666667</v>
      </c>
      <c r="L21" s="53">
        <v>15.19</v>
      </c>
      <c r="M21" s="54">
        <v>42336</v>
      </c>
      <c r="N21" s="53">
        <v>118.992</v>
      </c>
      <c r="O21" s="55">
        <v>19</v>
      </c>
      <c r="P21" s="53">
        <v>58.491</v>
      </c>
      <c r="Q21" s="54">
        <v>42337</v>
      </c>
      <c r="R21" s="53">
        <v>11.020785416666667</v>
      </c>
      <c r="S21" s="53">
        <v>25.497487694530051</v>
      </c>
    </row>
    <row r="22" spans="1:19" ht="13.5" thickBot="1" x14ac:dyDescent="0.25">
      <c r="A22" s="11" t="s">
        <v>34</v>
      </c>
      <c r="B22" s="12">
        <v>2.9768387096774189</v>
      </c>
      <c r="C22" s="12">
        <v>9.8439354838709683</v>
      </c>
      <c r="D22" s="12">
        <v>6.2502204301075261</v>
      </c>
      <c r="E22" s="12">
        <v>13.91</v>
      </c>
      <c r="F22" s="13">
        <v>42358</v>
      </c>
      <c r="G22" s="12">
        <v>-3.2829999999999999</v>
      </c>
      <c r="H22" s="13">
        <v>42367</v>
      </c>
      <c r="I22" s="12">
        <v>78.743380376344106</v>
      </c>
      <c r="J22" s="12">
        <v>149.72500000000002</v>
      </c>
      <c r="K22" s="12">
        <v>1.6147506720430107</v>
      </c>
      <c r="L22" s="12">
        <v>13.43</v>
      </c>
      <c r="M22" s="13">
        <v>42339</v>
      </c>
      <c r="N22" s="12">
        <v>30.953999999999994</v>
      </c>
      <c r="O22" s="14">
        <v>12</v>
      </c>
      <c r="P22" s="12">
        <v>8.8439999999999994</v>
      </c>
      <c r="Q22" s="13">
        <v>42352</v>
      </c>
      <c r="R22" s="12">
        <v>7.7880456989247291</v>
      </c>
      <c r="S22" s="12">
        <v>23.262386332553941</v>
      </c>
    </row>
    <row r="23" spans="1:19" ht="13.5" thickTop="1" x14ac:dyDescent="0.2">
      <c r="A23" s="1" t="s">
        <v>35</v>
      </c>
      <c r="B23" s="53">
        <v>7.4828425755248347</v>
      </c>
      <c r="C23" s="53">
        <v>19.374124871991807</v>
      </c>
      <c r="D23" s="53">
        <v>13.053427177449501</v>
      </c>
      <c r="E23" s="53">
        <v>35.51</v>
      </c>
      <c r="F23" s="54">
        <v>41838</v>
      </c>
      <c r="G23" s="53">
        <v>-4.3730000000000002</v>
      </c>
      <c r="H23" s="54">
        <v>41687</v>
      </c>
      <c r="I23" s="53">
        <v>71.361170801539998</v>
      </c>
      <c r="J23" s="53">
        <v>5385.0829999999996</v>
      </c>
      <c r="K23" s="53">
        <v>1.4649263437903504</v>
      </c>
      <c r="L23" s="53">
        <v>19.21</v>
      </c>
      <c r="M23" s="54">
        <v>41780</v>
      </c>
      <c r="N23" s="53">
        <v>565.80399999999997</v>
      </c>
      <c r="O23" s="55">
        <v>139</v>
      </c>
      <c r="P23" s="53">
        <v>58.491</v>
      </c>
      <c r="Q23" s="54">
        <v>41972</v>
      </c>
      <c r="R23" s="53">
        <v>15.235307980215078</v>
      </c>
      <c r="S23" s="53">
        <v>981.27090963347007</v>
      </c>
    </row>
    <row r="26" spans="1:19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37</v>
      </c>
      <c r="C28" s="3"/>
      <c r="D28" s="3"/>
      <c r="F28" s="3">
        <v>-0.16300000000000001</v>
      </c>
      <c r="G28" s="3" t="s">
        <v>18</v>
      </c>
      <c r="H28" s="18">
        <v>41953</v>
      </c>
      <c r="I28" s="19"/>
      <c r="J28" s="3"/>
    </row>
    <row r="29" spans="1:19" x14ac:dyDescent="0.2">
      <c r="A29" s="3"/>
      <c r="B29" s="3" t="s">
        <v>38</v>
      </c>
      <c r="C29" s="3"/>
      <c r="D29" s="3"/>
      <c r="F29" s="3">
        <v>-1.321</v>
      </c>
      <c r="G29" s="3" t="s">
        <v>18</v>
      </c>
      <c r="H29" s="18">
        <v>41722</v>
      </c>
      <c r="I29" s="19"/>
      <c r="J29" s="3"/>
    </row>
    <row r="30" spans="1:19" x14ac:dyDescent="0.2">
      <c r="A30" s="3"/>
      <c r="B30" s="3" t="s">
        <v>40</v>
      </c>
      <c r="C30" s="3"/>
      <c r="D30" s="3"/>
      <c r="F30" s="28">
        <v>230</v>
      </c>
      <c r="G30" s="3" t="s">
        <v>41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52">
        <v>-1</v>
      </c>
      <c r="C34" s="52" t="s">
        <v>43</v>
      </c>
      <c r="D34" s="56">
        <v>0</v>
      </c>
      <c r="E34" s="52" t="s">
        <v>18</v>
      </c>
      <c r="F34" s="29">
        <v>9</v>
      </c>
      <c r="G34" s="3" t="s">
        <v>41</v>
      </c>
      <c r="H34" s="3"/>
      <c r="I34" s="3"/>
      <c r="J34" s="3"/>
    </row>
    <row r="35" spans="1:10" x14ac:dyDescent="0.2">
      <c r="A35" s="3"/>
      <c r="B35" s="52">
        <v>-2.5</v>
      </c>
      <c r="C35" s="52" t="s">
        <v>44</v>
      </c>
      <c r="D35" s="56">
        <v>-1</v>
      </c>
      <c r="E35" s="52" t="s">
        <v>18</v>
      </c>
      <c r="F35" s="29">
        <v>10</v>
      </c>
      <c r="G35" s="3" t="s">
        <v>41</v>
      </c>
      <c r="H35" s="3"/>
      <c r="I35" s="3"/>
      <c r="J35" s="3"/>
    </row>
    <row r="36" spans="1:10" x14ac:dyDescent="0.2">
      <c r="A36" s="3"/>
      <c r="B36" s="29">
        <v>-5</v>
      </c>
      <c r="C36" s="29" t="s">
        <v>44</v>
      </c>
      <c r="D36" s="57">
        <v>-2.5</v>
      </c>
      <c r="E36" s="3" t="s">
        <v>18</v>
      </c>
      <c r="F36" s="29">
        <v>7</v>
      </c>
      <c r="G36" s="3" t="s">
        <v>41</v>
      </c>
      <c r="H36" s="3"/>
      <c r="I36" s="3"/>
      <c r="J36" s="3"/>
    </row>
    <row r="37" spans="1:10" x14ac:dyDescent="0.2">
      <c r="A37" s="3"/>
      <c r="C37" s="29" t="s">
        <v>45</v>
      </c>
      <c r="D37" s="56">
        <v>-5</v>
      </c>
      <c r="E37" s="52" t="s">
        <v>18</v>
      </c>
      <c r="F37" s="29">
        <v>0</v>
      </c>
      <c r="G37" s="3" t="s">
        <v>41</v>
      </c>
      <c r="H37" s="3"/>
      <c r="I37" s="3"/>
      <c r="J37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activeCell="K17" sqref="K17"/>
    </sheetView>
  </sheetViews>
  <sheetFormatPr baseColWidth="10" defaultColWidth="11.42578125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62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48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58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0.28977419354838707</v>
      </c>
      <c r="C11" s="7">
        <v>10.16809677419355</v>
      </c>
      <c r="D11" s="7">
        <v>4.8289092741935473</v>
      </c>
      <c r="E11" s="7">
        <v>17.59</v>
      </c>
      <c r="F11" s="8">
        <v>42745</v>
      </c>
      <c r="G11" s="7">
        <v>-4.7140000000000004</v>
      </c>
      <c r="H11" s="8">
        <v>42747</v>
      </c>
      <c r="I11" s="7">
        <v>74.587022849462372</v>
      </c>
      <c r="J11" s="7">
        <v>201.267</v>
      </c>
      <c r="K11" s="7">
        <v>1.7138897849462364</v>
      </c>
      <c r="L11" s="7">
        <v>15.29</v>
      </c>
      <c r="M11" s="8">
        <v>42765</v>
      </c>
      <c r="N11" s="7">
        <v>36.783000000000001</v>
      </c>
      <c r="O11" s="9">
        <v>11</v>
      </c>
      <c r="P11" s="7">
        <v>15.878999999999996</v>
      </c>
      <c r="Q11" s="8">
        <v>42765</v>
      </c>
      <c r="R11" s="7">
        <v>5.0476928763440858</v>
      </c>
      <c r="S11" s="7">
        <v>29.318115786196341</v>
      </c>
    </row>
    <row r="12" spans="1:19" x14ac:dyDescent="0.2">
      <c r="A12" s="1" t="s">
        <v>24</v>
      </c>
      <c r="B12" s="7">
        <v>0.77296428571428566</v>
      </c>
      <c r="C12" s="7">
        <v>8.0065357142857145</v>
      </c>
      <c r="D12" s="7">
        <v>4.2634241071428569</v>
      </c>
      <c r="E12" s="7">
        <v>14.94</v>
      </c>
      <c r="F12" s="8">
        <v>42423</v>
      </c>
      <c r="G12" s="7">
        <v>-4.8499999999999996</v>
      </c>
      <c r="H12" s="8">
        <v>42410</v>
      </c>
      <c r="I12" s="7">
        <v>80.131755952380971</v>
      </c>
      <c r="J12" s="7">
        <v>200.54100000000003</v>
      </c>
      <c r="K12" s="7">
        <v>1.8274069940476187</v>
      </c>
      <c r="L12" s="7">
        <v>12.84</v>
      </c>
      <c r="M12" s="8">
        <v>42401</v>
      </c>
      <c r="N12" s="7">
        <v>52.460999999999999</v>
      </c>
      <c r="O12" s="9">
        <v>21</v>
      </c>
      <c r="P12" s="7">
        <v>10.652999999999999</v>
      </c>
      <c r="Q12" s="8">
        <v>42414</v>
      </c>
      <c r="R12" s="7">
        <v>5.685892857142858</v>
      </c>
      <c r="S12" s="7">
        <v>28.209778744662003</v>
      </c>
    </row>
    <row r="13" spans="1:19" x14ac:dyDescent="0.2">
      <c r="A13" s="1" t="s">
        <v>25</v>
      </c>
      <c r="B13" s="7">
        <v>4.1842580645161283</v>
      </c>
      <c r="C13" s="7">
        <v>14.80474193548387</v>
      </c>
      <c r="D13" s="7">
        <v>9.1567143817204286</v>
      </c>
      <c r="E13" s="7">
        <v>22.88</v>
      </c>
      <c r="F13" s="8">
        <v>42439</v>
      </c>
      <c r="G13" s="7">
        <v>-2.262</v>
      </c>
      <c r="H13" s="8">
        <v>42446</v>
      </c>
      <c r="I13" s="7">
        <v>69.086034946236552</v>
      </c>
      <c r="J13" s="7">
        <v>379.63299999999992</v>
      </c>
      <c r="K13" s="7">
        <v>1.6488696236559137</v>
      </c>
      <c r="L13" s="7">
        <v>11.27</v>
      </c>
      <c r="M13" s="8">
        <v>42443</v>
      </c>
      <c r="N13" s="7">
        <v>88.037999999999997</v>
      </c>
      <c r="O13" s="9">
        <v>12</v>
      </c>
      <c r="P13" s="7">
        <v>25.526999999999997</v>
      </c>
      <c r="Q13" s="8">
        <v>42452</v>
      </c>
      <c r="R13" s="7">
        <v>9.5079368279569909</v>
      </c>
      <c r="S13" s="7">
        <v>66.017113341271937</v>
      </c>
    </row>
    <row r="14" spans="1:19" x14ac:dyDescent="0.2">
      <c r="A14" s="1" t="s">
        <v>26</v>
      </c>
      <c r="B14" s="7">
        <v>5.9537000000000004</v>
      </c>
      <c r="C14" s="7">
        <v>18.746666666666663</v>
      </c>
      <c r="D14" s="7">
        <v>12.241282638888888</v>
      </c>
      <c r="E14" s="7">
        <v>25.13</v>
      </c>
      <c r="F14" s="8">
        <v>42474</v>
      </c>
      <c r="G14" s="7">
        <v>2.0840000000000001</v>
      </c>
      <c r="H14" s="8">
        <v>42466</v>
      </c>
      <c r="I14" s="7">
        <v>66.403090277777778</v>
      </c>
      <c r="J14" s="7">
        <v>557.77100000000007</v>
      </c>
      <c r="K14" s="7">
        <v>1.6735138888888887</v>
      </c>
      <c r="L14" s="7">
        <v>15.19</v>
      </c>
      <c r="M14" s="8">
        <v>42468</v>
      </c>
      <c r="N14" s="7">
        <v>29.145</v>
      </c>
      <c r="O14" s="9">
        <v>10</v>
      </c>
      <c r="P14" s="7">
        <v>8.8440000000000012</v>
      </c>
      <c r="Q14" s="8">
        <v>42482</v>
      </c>
      <c r="R14" s="7">
        <v>13.122951388888884</v>
      </c>
      <c r="S14" s="7">
        <v>94.980489834562704</v>
      </c>
    </row>
    <row r="15" spans="1:19" x14ac:dyDescent="0.2">
      <c r="A15" s="1" t="s">
        <v>27</v>
      </c>
      <c r="B15" s="7">
        <v>8.9149677419354845</v>
      </c>
      <c r="C15" s="7">
        <v>22.575806451612902</v>
      </c>
      <c r="D15" s="7">
        <v>15.633200268817211</v>
      </c>
      <c r="E15" s="7">
        <v>31.02</v>
      </c>
      <c r="F15" s="8">
        <v>42503</v>
      </c>
      <c r="G15" s="7">
        <v>4.1950000000000003</v>
      </c>
      <c r="H15" s="8">
        <v>42496</v>
      </c>
      <c r="I15" s="7">
        <v>63.116673387096789</v>
      </c>
      <c r="J15" s="7">
        <v>668.35299999999995</v>
      </c>
      <c r="K15" s="7">
        <v>1.6462244623655908</v>
      </c>
      <c r="L15" s="7">
        <v>13.72</v>
      </c>
      <c r="M15" s="8">
        <v>42494</v>
      </c>
      <c r="N15" s="7">
        <v>2.4120000000000004</v>
      </c>
      <c r="O15" s="9">
        <v>5</v>
      </c>
      <c r="P15" s="7">
        <v>0.80400000000000005</v>
      </c>
      <c r="Q15" s="8">
        <v>42493</v>
      </c>
      <c r="R15" s="7">
        <v>18.639952956989244</v>
      </c>
      <c r="S15" s="7">
        <v>127.05541644770355</v>
      </c>
    </row>
    <row r="16" spans="1:19" x14ac:dyDescent="0.2">
      <c r="A16" s="1" t="s">
        <v>28</v>
      </c>
      <c r="B16" s="7">
        <v>12.021199999999999</v>
      </c>
      <c r="C16" s="7">
        <v>27.565666666666669</v>
      </c>
      <c r="D16" s="7">
        <v>19.604097222222219</v>
      </c>
      <c r="E16" s="7">
        <v>35.78</v>
      </c>
      <c r="F16" s="8">
        <v>42551</v>
      </c>
      <c r="G16" s="7">
        <v>7.8559999999999999</v>
      </c>
      <c r="H16" s="8">
        <v>42539</v>
      </c>
      <c r="I16" s="7">
        <v>64.563791666666674</v>
      </c>
      <c r="J16" s="7">
        <v>750.66499999999985</v>
      </c>
      <c r="K16" s="7">
        <v>1.3425798611111115</v>
      </c>
      <c r="L16" s="7">
        <v>10.29</v>
      </c>
      <c r="M16" s="8">
        <v>42525</v>
      </c>
      <c r="N16" s="7">
        <v>67.734999999999999</v>
      </c>
      <c r="O16" s="9">
        <v>7</v>
      </c>
      <c r="P16" s="7">
        <v>29.145</v>
      </c>
      <c r="Q16" s="8">
        <v>42531</v>
      </c>
      <c r="R16" s="7">
        <v>22.925118055555558</v>
      </c>
      <c r="S16" s="7">
        <v>148.66463331114568</v>
      </c>
    </row>
    <row r="17" spans="1:19" x14ac:dyDescent="0.2">
      <c r="A17" s="1" t="s">
        <v>29</v>
      </c>
      <c r="B17" s="7">
        <v>15.244516129032259</v>
      </c>
      <c r="C17" s="7">
        <v>31.264193548387087</v>
      </c>
      <c r="D17" s="7">
        <v>22.554025537634413</v>
      </c>
      <c r="E17" s="7">
        <v>36.94</v>
      </c>
      <c r="F17" s="8">
        <v>42554</v>
      </c>
      <c r="G17" s="7">
        <v>10.17</v>
      </c>
      <c r="H17" s="8">
        <v>42577</v>
      </c>
      <c r="I17" s="7">
        <v>62.932224462365582</v>
      </c>
      <c r="J17" s="7">
        <v>771.95099999999991</v>
      </c>
      <c r="K17" s="7">
        <v>1.3106861559139786</v>
      </c>
      <c r="L17" s="7">
        <v>13.43</v>
      </c>
      <c r="M17" s="8">
        <v>42554</v>
      </c>
      <c r="N17" s="7">
        <v>38.390999999999998</v>
      </c>
      <c r="O17" s="9">
        <v>8</v>
      </c>
      <c r="P17" s="7">
        <v>14.270999999999999</v>
      </c>
      <c r="Q17" s="8">
        <v>42572</v>
      </c>
      <c r="R17" s="7">
        <v>26.696538978494623</v>
      </c>
      <c r="S17" s="7">
        <v>165.67634988156414</v>
      </c>
    </row>
    <row r="18" spans="1:19" x14ac:dyDescent="0.2">
      <c r="A18" s="1" t="s">
        <v>30</v>
      </c>
      <c r="B18" s="7">
        <v>13.518387096774195</v>
      </c>
      <c r="C18" s="7">
        <v>28.750322580645161</v>
      </c>
      <c r="D18" s="7">
        <v>20.995551075268821</v>
      </c>
      <c r="E18" s="7">
        <v>34.5</v>
      </c>
      <c r="F18" s="8">
        <v>42611</v>
      </c>
      <c r="G18" s="7">
        <v>8.94</v>
      </c>
      <c r="H18" s="8">
        <v>42607</v>
      </c>
      <c r="I18" s="7">
        <v>61.733198924731177</v>
      </c>
      <c r="J18" s="7">
        <v>675.94199999999955</v>
      </c>
      <c r="K18" s="7">
        <v>1.3687701612903229</v>
      </c>
      <c r="L18" s="7">
        <v>14.6</v>
      </c>
      <c r="M18" s="8">
        <v>42612</v>
      </c>
      <c r="N18" s="7">
        <v>18.09</v>
      </c>
      <c r="O18" s="9">
        <v>8</v>
      </c>
      <c r="P18" s="7">
        <v>8.8440000000000012</v>
      </c>
      <c r="Q18" s="8">
        <v>42613</v>
      </c>
      <c r="R18" s="7">
        <v>24.874314516129036</v>
      </c>
      <c r="S18" s="7">
        <v>139.23554535503692</v>
      </c>
    </row>
    <row r="19" spans="1:19" x14ac:dyDescent="0.2">
      <c r="A19" s="1" t="s">
        <v>31</v>
      </c>
      <c r="B19" s="7">
        <v>10.035266666666665</v>
      </c>
      <c r="C19" s="7">
        <v>23.266000000000002</v>
      </c>
      <c r="D19" s="7">
        <v>16.187272916666668</v>
      </c>
      <c r="E19" s="7">
        <v>28.18</v>
      </c>
      <c r="F19" s="8">
        <v>42634</v>
      </c>
      <c r="G19" s="7">
        <v>5.2149999999999999</v>
      </c>
      <c r="H19" s="8">
        <v>42631</v>
      </c>
      <c r="I19" s="7">
        <v>67.097597222222248</v>
      </c>
      <c r="J19" s="7">
        <v>483.38800000000015</v>
      </c>
      <c r="K19" s="7">
        <v>1.3171916666666665</v>
      </c>
      <c r="L19" s="7">
        <v>13.92</v>
      </c>
      <c r="M19" s="8">
        <v>42629</v>
      </c>
      <c r="N19" s="7">
        <v>13.266</v>
      </c>
      <c r="O19" s="9">
        <v>10</v>
      </c>
      <c r="P19" s="7">
        <v>7.2359999999999989</v>
      </c>
      <c r="Q19" s="8">
        <v>42615</v>
      </c>
      <c r="R19" s="7">
        <v>19.917340277777779</v>
      </c>
      <c r="S19" s="7">
        <v>87.668391225971675</v>
      </c>
    </row>
    <row r="20" spans="1:19" x14ac:dyDescent="0.2">
      <c r="A20" s="1" t="s">
        <v>32</v>
      </c>
      <c r="B20" s="7">
        <v>7.346967741935484</v>
      </c>
      <c r="C20" s="7">
        <v>18.529032258064511</v>
      </c>
      <c r="D20" s="7">
        <v>12.782284946236562</v>
      </c>
      <c r="E20" s="7">
        <v>26.35</v>
      </c>
      <c r="F20" s="8">
        <v>42648</v>
      </c>
      <c r="G20" s="7">
        <v>1.607</v>
      </c>
      <c r="H20" s="8">
        <v>42660</v>
      </c>
      <c r="I20" s="7">
        <v>75.428776881720424</v>
      </c>
      <c r="J20" s="7">
        <v>325.40999999999991</v>
      </c>
      <c r="K20" s="7">
        <v>1.1941801075268816</v>
      </c>
      <c r="L20" s="7">
        <v>11.56</v>
      </c>
      <c r="M20" s="8">
        <v>42674</v>
      </c>
      <c r="N20" s="7">
        <v>28.944000000000006</v>
      </c>
      <c r="O20" s="9">
        <v>13</v>
      </c>
      <c r="P20" s="7">
        <v>10.452000000000002</v>
      </c>
      <c r="Q20" s="8">
        <v>42662</v>
      </c>
      <c r="R20" s="7">
        <v>15.45981182795699</v>
      </c>
      <c r="S20" s="7">
        <v>51.599331792975647</v>
      </c>
    </row>
    <row r="21" spans="1:19" x14ac:dyDescent="0.2">
      <c r="A21" s="1" t="s">
        <v>33</v>
      </c>
      <c r="B21" s="7">
        <v>5.020366666666666</v>
      </c>
      <c r="C21" s="7">
        <v>14.923866666666665</v>
      </c>
      <c r="D21" s="7">
        <v>9.6432812499999994</v>
      </c>
      <c r="E21" s="7">
        <v>22.4</v>
      </c>
      <c r="F21" s="8">
        <v>42680</v>
      </c>
      <c r="G21" s="7">
        <v>-0.89900000000000002</v>
      </c>
      <c r="H21" s="8">
        <v>42697</v>
      </c>
      <c r="I21" s="7">
        <v>81.065215277777781</v>
      </c>
      <c r="J21" s="7">
        <v>208.517</v>
      </c>
      <c r="K21" s="7">
        <v>1.4450840277777777</v>
      </c>
      <c r="L21" s="7">
        <v>12.25</v>
      </c>
      <c r="M21" s="8">
        <v>42699</v>
      </c>
      <c r="N21" s="7">
        <v>26.532000000000004</v>
      </c>
      <c r="O21" s="9">
        <v>15</v>
      </c>
      <c r="P21" s="7">
        <v>10.452000000000002</v>
      </c>
      <c r="Q21" s="8">
        <v>42695</v>
      </c>
      <c r="R21" s="7">
        <v>11.075935416666669</v>
      </c>
      <c r="S21" s="7">
        <v>29.386930829801276</v>
      </c>
    </row>
    <row r="22" spans="1:19" ht="13.5" thickBot="1" x14ac:dyDescent="0.25">
      <c r="A22" s="11" t="s">
        <v>34</v>
      </c>
      <c r="B22" s="12">
        <v>1.5601935483870968</v>
      </c>
      <c r="C22" s="12">
        <v>10.08283870967742</v>
      </c>
      <c r="D22" s="12">
        <v>5.5397997311827982</v>
      </c>
      <c r="E22" s="12">
        <v>16.16</v>
      </c>
      <c r="F22" s="13">
        <v>42732</v>
      </c>
      <c r="G22" s="12">
        <v>-3.2149999999999999</v>
      </c>
      <c r="H22" s="13">
        <v>42727</v>
      </c>
      <c r="I22" s="12">
        <v>86.418877688172017</v>
      </c>
      <c r="J22" s="12">
        <v>165.49799999999999</v>
      </c>
      <c r="K22" s="12">
        <v>1.0730577956989247</v>
      </c>
      <c r="L22" s="12">
        <v>12.35</v>
      </c>
      <c r="M22" s="13">
        <v>42732</v>
      </c>
      <c r="N22" s="12">
        <v>3.2160000000000006</v>
      </c>
      <c r="O22" s="14">
        <v>9</v>
      </c>
      <c r="P22" s="12">
        <v>1.6080000000000001</v>
      </c>
      <c r="Q22" s="13">
        <v>42733</v>
      </c>
      <c r="R22" s="12">
        <v>7.3936948924731176</v>
      </c>
      <c r="S22" s="12">
        <v>16.530523078502771</v>
      </c>
    </row>
    <row r="23" spans="1:19" ht="13.5" thickTop="1" x14ac:dyDescent="0.2">
      <c r="A23" s="1" t="s">
        <v>35</v>
      </c>
      <c r="B23" s="7">
        <v>7.0718801779313871</v>
      </c>
      <c r="C23" s="7">
        <v>19.056980664362516</v>
      </c>
      <c r="D23" s="7">
        <v>12.785820279164534</v>
      </c>
      <c r="E23" s="7">
        <v>36.94</v>
      </c>
      <c r="F23" s="8">
        <v>42188</v>
      </c>
      <c r="G23" s="7">
        <v>-4.8499999999999996</v>
      </c>
      <c r="H23" s="8">
        <v>42045</v>
      </c>
      <c r="I23" s="7">
        <v>71.047021628050857</v>
      </c>
      <c r="J23" s="7">
        <v>5388.9359999999988</v>
      </c>
      <c r="K23" s="7">
        <v>1.4634545441574927</v>
      </c>
      <c r="L23" s="7">
        <v>15.29</v>
      </c>
      <c r="M23" s="8">
        <v>42034</v>
      </c>
      <c r="N23" s="7">
        <v>405.01300000000003</v>
      </c>
      <c r="O23" s="9">
        <v>129</v>
      </c>
      <c r="P23" s="7">
        <v>29.145</v>
      </c>
      <c r="Q23" s="8">
        <v>42165</v>
      </c>
      <c r="R23" s="7">
        <v>15.028931739364657</v>
      </c>
      <c r="S23" s="7">
        <v>984.34261962939456</v>
      </c>
    </row>
    <row r="26" spans="1:19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37</v>
      </c>
      <c r="C28" s="3"/>
      <c r="D28" s="3"/>
      <c r="F28" s="3">
        <v>-0.36799999999999999</v>
      </c>
      <c r="G28" s="3" t="s">
        <v>18</v>
      </c>
      <c r="H28" s="18">
        <v>42324</v>
      </c>
      <c r="I28" s="19"/>
      <c r="J28" s="3"/>
    </row>
    <row r="29" spans="1:19" x14ac:dyDescent="0.2">
      <c r="A29" s="3"/>
      <c r="B29" s="3" t="s">
        <v>38</v>
      </c>
      <c r="C29" s="3"/>
      <c r="D29" s="3"/>
      <c r="F29" s="3">
        <v>-0.23200000000000001</v>
      </c>
      <c r="G29" s="3" t="s">
        <v>18</v>
      </c>
      <c r="H29" s="18">
        <v>42086</v>
      </c>
      <c r="I29" s="19"/>
      <c r="J29" s="3"/>
    </row>
    <row r="30" spans="1:19" x14ac:dyDescent="0.2">
      <c r="A30" s="3"/>
      <c r="B30" s="3" t="s">
        <v>40</v>
      </c>
      <c r="C30" s="3"/>
      <c r="D30" s="3"/>
      <c r="F30" s="28">
        <v>237</v>
      </c>
      <c r="G30" s="3" t="s">
        <v>41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43</v>
      </c>
      <c r="D34" s="23">
        <v>0</v>
      </c>
      <c r="E34" t="s">
        <v>18</v>
      </c>
      <c r="F34" s="29">
        <v>12</v>
      </c>
      <c r="G34" s="3" t="s">
        <v>41</v>
      </c>
      <c r="H34" s="3"/>
      <c r="I34" s="3"/>
      <c r="J34" s="3"/>
    </row>
    <row r="35" spans="1:10" x14ac:dyDescent="0.2">
      <c r="A35" s="3"/>
      <c r="B35">
        <v>-2.5</v>
      </c>
      <c r="C35" t="s">
        <v>44</v>
      </c>
      <c r="D35" s="23">
        <v>-1</v>
      </c>
      <c r="E35" t="s">
        <v>18</v>
      </c>
      <c r="F35" s="29">
        <v>11</v>
      </c>
      <c r="G35" s="3" t="s">
        <v>41</v>
      </c>
      <c r="H35" s="3"/>
      <c r="I35" s="3"/>
      <c r="J35" s="3"/>
    </row>
    <row r="36" spans="1:10" x14ac:dyDescent="0.2">
      <c r="A36" s="3"/>
      <c r="B36" s="25">
        <v>-5</v>
      </c>
      <c r="C36" s="25" t="s">
        <v>44</v>
      </c>
      <c r="D36" s="26">
        <v>-2.5</v>
      </c>
      <c r="E36" s="27" t="s">
        <v>18</v>
      </c>
      <c r="F36" s="29">
        <v>13</v>
      </c>
      <c r="G36" s="3" t="s">
        <v>41</v>
      </c>
      <c r="H36" s="3"/>
      <c r="I36" s="3"/>
      <c r="J36" s="3"/>
    </row>
    <row r="37" spans="1:10" x14ac:dyDescent="0.2">
      <c r="A37" s="3"/>
      <c r="C37" s="25" t="s">
        <v>45</v>
      </c>
      <c r="D37" s="23">
        <v>-5</v>
      </c>
      <c r="E37" t="s">
        <v>18</v>
      </c>
      <c r="F37" s="29">
        <v>0</v>
      </c>
      <c r="G37" s="3" t="s">
        <v>41</v>
      </c>
      <c r="H37" s="3"/>
      <c r="I37" s="3"/>
      <c r="J37" s="3"/>
    </row>
  </sheetData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B14" sqref="B14"/>
    </sheetView>
  </sheetViews>
  <sheetFormatPr baseColWidth="10" defaultColWidth="11.42578125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1" t="s">
        <v>67</v>
      </c>
    </row>
    <row r="2" spans="1:19" x14ac:dyDescent="0.2">
      <c r="B2" s="1" t="s">
        <v>0</v>
      </c>
    </row>
    <row r="3" spans="1:19" x14ac:dyDescent="0.2">
      <c r="B3" s="2" t="s">
        <v>1</v>
      </c>
    </row>
    <row r="4" spans="1:19" x14ac:dyDescent="0.2">
      <c r="B4" s="3"/>
    </row>
    <row r="5" spans="1:19" x14ac:dyDescent="0.2">
      <c r="B5" s="3"/>
    </row>
    <row r="6" spans="1:19" x14ac:dyDescent="0.2">
      <c r="B6" s="1" t="s">
        <v>2</v>
      </c>
    </row>
    <row r="7" spans="1:19" x14ac:dyDescent="0.2">
      <c r="B7" s="1" t="s">
        <v>48</v>
      </c>
    </row>
    <row r="9" spans="1:19" x14ac:dyDescent="0.2">
      <c r="A9" s="3"/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8</v>
      </c>
      <c r="I9" s="4" t="s">
        <v>10</v>
      </c>
      <c r="J9" s="4" t="s">
        <v>11</v>
      </c>
      <c r="K9" s="4" t="s">
        <v>12</v>
      </c>
      <c r="L9" s="4" t="s">
        <v>13</v>
      </c>
      <c r="M9" s="4" t="s">
        <v>8</v>
      </c>
      <c r="N9" s="4" t="s">
        <v>14</v>
      </c>
      <c r="O9" s="4" t="s">
        <v>15</v>
      </c>
      <c r="P9" s="4" t="s">
        <v>16</v>
      </c>
      <c r="Q9" s="4" t="s">
        <v>8</v>
      </c>
      <c r="R9" s="4" t="s">
        <v>58</v>
      </c>
      <c r="S9" s="4" t="s">
        <v>17</v>
      </c>
    </row>
    <row r="10" spans="1:19" x14ac:dyDescent="0.2">
      <c r="A10" s="5"/>
      <c r="B10" s="6" t="s">
        <v>18</v>
      </c>
      <c r="C10" s="6" t="s">
        <v>18</v>
      </c>
      <c r="D10" s="6" t="s">
        <v>18</v>
      </c>
      <c r="E10" s="6" t="s">
        <v>18</v>
      </c>
      <c r="F10" s="6"/>
      <c r="G10" s="6" t="s">
        <v>18</v>
      </c>
      <c r="H10" s="6"/>
      <c r="I10" s="6" t="s">
        <v>19</v>
      </c>
      <c r="J10" s="6" t="s">
        <v>20</v>
      </c>
      <c r="K10" s="6" t="s">
        <v>21</v>
      </c>
      <c r="L10" s="6" t="s">
        <v>21</v>
      </c>
      <c r="M10" s="6"/>
      <c r="N10" s="6" t="s">
        <v>22</v>
      </c>
      <c r="O10" s="6"/>
      <c r="P10" s="6" t="s">
        <v>22</v>
      </c>
      <c r="Q10" s="6"/>
      <c r="R10" s="6" t="s">
        <v>18</v>
      </c>
      <c r="S10" s="6" t="s">
        <v>22</v>
      </c>
    </row>
    <row r="11" spans="1:19" x14ac:dyDescent="0.2">
      <c r="A11" s="1" t="s">
        <v>23</v>
      </c>
      <c r="B11" s="7">
        <v>2.8</v>
      </c>
      <c r="C11" s="7">
        <v>10.5</v>
      </c>
      <c r="D11" s="7">
        <v>6.6</v>
      </c>
      <c r="E11" s="7">
        <v>17.899999999999999</v>
      </c>
      <c r="F11" s="8">
        <v>42742</v>
      </c>
      <c r="G11" s="7">
        <v>-2</v>
      </c>
      <c r="H11" s="8">
        <v>42752</v>
      </c>
      <c r="I11" s="7">
        <v>81</v>
      </c>
      <c r="J11" s="7">
        <v>161.4</v>
      </c>
      <c r="K11" s="7">
        <v>1.4</v>
      </c>
      <c r="L11" s="7">
        <v>15.4</v>
      </c>
      <c r="M11" s="8">
        <v>42745</v>
      </c>
      <c r="N11" s="7">
        <v>77.2</v>
      </c>
      <c r="O11" s="9">
        <v>19</v>
      </c>
      <c r="P11" s="7">
        <v>26.5</v>
      </c>
      <c r="Q11" s="8">
        <v>42739</v>
      </c>
      <c r="R11" s="7">
        <v>7.1</v>
      </c>
      <c r="S11" s="7">
        <v>24.9</v>
      </c>
    </row>
    <row r="12" spans="1:19" x14ac:dyDescent="0.2">
      <c r="A12" s="1" t="s">
        <v>24</v>
      </c>
      <c r="B12" s="7">
        <v>2.4</v>
      </c>
      <c r="C12" s="7">
        <v>11.8</v>
      </c>
      <c r="D12" s="7">
        <v>6.7</v>
      </c>
      <c r="E12" s="7">
        <v>19.600000000000001</v>
      </c>
      <c r="F12" s="8">
        <v>42779</v>
      </c>
      <c r="G12" s="7">
        <v>-4</v>
      </c>
      <c r="H12" s="8">
        <v>42783</v>
      </c>
      <c r="I12" s="7">
        <v>73.5</v>
      </c>
      <c r="J12" s="7">
        <v>209.5</v>
      </c>
      <c r="K12" s="7">
        <v>1.9</v>
      </c>
      <c r="L12" s="7">
        <v>19.2</v>
      </c>
      <c r="M12" s="8">
        <v>42775</v>
      </c>
      <c r="N12" s="7">
        <v>89.6</v>
      </c>
      <c r="O12" s="9">
        <v>18</v>
      </c>
      <c r="P12" s="7">
        <v>29.7</v>
      </c>
      <c r="Q12" s="8">
        <v>42776</v>
      </c>
      <c r="R12" s="7">
        <v>7.6</v>
      </c>
      <c r="S12" s="7">
        <v>40.9</v>
      </c>
    </row>
    <row r="13" spans="1:19" x14ac:dyDescent="0.2">
      <c r="A13" s="1" t="s">
        <v>25</v>
      </c>
      <c r="B13" s="7">
        <v>3.1</v>
      </c>
      <c r="C13" s="7">
        <v>12.2</v>
      </c>
      <c r="D13" s="7">
        <v>7.3</v>
      </c>
      <c r="E13" s="7">
        <v>23.1</v>
      </c>
      <c r="F13" s="8">
        <v>42824</v>
      </c>
      <c r="G13" s="7">
        <v>-1.3</v>
      </c>
      <c r="H13" s="8">
        <v>42809</v>
      </c>
      <c r="I13" s="7">
        <v>70.7</v>
      </c>
      <c r="J13" s="7">
        <v>349.9</v>
      </c>
      <c r="K13" s="7">
        <v>2</v>
      </c>
      <c r="L13" s="7">
        <v>13.7</v>
      </c>
      <c r="M13" s="8">
        <v>42825</v>
      </c>
      <c r="N13" s="7">
        <v>53.5</v>
      </c>
      <c r="O13" s="9">
        <v>16</v>
      </c>
      <c r="P13" s="7">
        <v>12.1</v>
      </c>
      <c r="Q13" s="8">
        <v>42804</v>
      </c>
      <c r="R13" s="7">
        <v>8.5</v>
      </c>
      <c r="S13" s="7">
        <v>58.4</v>
      </c>
    </row>
    <row r="14" spans="1:19" x14ac:dyDescent="0.2">
      <c r="A14" s="1" t="s">
        <v>26</v>
      </c>
      <c r="B14" s="7">
        <v>4.3</v>
      </c>
      <c r="C14" s="7">
        <v>16.2</v>
      </c>
      <c r="D14" s="7">
        <v>10</v>
      </c>
      <c r="E14" s="7">
        <v>23.8</v>
      </c>
      <c r="F14" s="8">
        <v>42840</v>
      </c>
      <c r="G14" s="7">
        <v>-1.8</v>
      </c>
      <c r="H14" s="8">
        <v>42827</v>
      </c>
      <c r="I14" s="7">
        <v>67.8</v>
      </c>
      <c r="J14" s="7">
        <v>500.1</v>
      </c>
      <c r="K14" s="7">
        <v>1.8</v>
      </c>
      <c r="L14" s="7">
        <v>15</v>
      </c>
      <c r="M14" s="8">
        <v>42841</v>
      </c>
      <c r="N14" s="7">
        <v>18.100000000000001</v>
      </c>
      <c r="O14" s="9">
        <v>16</v>
      </c>
      <c r="P14" s="7">
        <v>4.4000000000000004</v>
      </c>
      <c r="Q14" s="8">
        <v>42829</v>
      </c>
      <c r="R14" s="7">
        <v>12.1</v>
      </c>
      <c r="S14" s="7">
        <v>84.2</v>
      </c>
    </row>
    <row r="15" spans="1:19" x14ac:dyDescent="0.2">
      <c r="A15" s="1" t="s">
        <v>27</v>
      </c>
      <c r="B15" s="7">
        <v>7.8</v>
      </c>
      <c r="C15" s="7">
        <v>21.3</v>
      </c>
      <c r="D15" s="7">
        <v>14.4</v>
      </c>
      <c r="E15" s="7">
        <v>29.3</v>
      </c>
      <c r="F15" s="8">
        <v>42876</v>
      </c>
      <c r="G15" s="7">
        <v>0.8</v>
      </c>
      <c r="H15" s="8">
        <v>42857</v>
      </c>
      <c r="I15" s="7">
        <v>63.9</v>
      </c>
      <c r="J15" s="7">
        <v>646.79999999999995</v>
      </c>
      <c r="K15" s="7">
        <v>1.6</v>
      </c>
      <c r="L15" s="7">
        <v>13.3</v>
      </c>
      <c r="M15" s="8">
        <v>42863</v>
      </c>
      <c r="N15" s="7">
        <v>29.9</v>
      </c>
      <c r="O15" s="9">
        <v>11</v>
      </c>
      <c r="P15" s="7">
        <v>9.4</v>
      </c>
      <c r="Q15" s="8">
        <v>42877</v>
      </c>
      <c r="R15" s="7">
        <v>17.3</v>
      </c>
      <c r="S15" s="7">
        <v>120</v>
      </c>
    </row>
    <row r="16" spans="1:19" x14ac:dyDescent="0.2">
      <c r="A16" s="1" t="s">
        <v>28</v>
      </c>
      <c r="B16" s="7">
        <v>11.8</v>
      </c>
      <c r="C16" s="7">
        <v>26.5</v>
      </c>
      <c r="D16" s="7">
        <v>18.899999999999999</v>
      </c>
      <c r="E16" s="7">
        <v>34.200000000000003</v>
      </c>
      <c r="F16" s="8">
        <v>42908</v>
      </c>
      <c r="G16" s="7">
        <v>6.8</v>
      </c>
      <c r="H16" s="8">
        <v>42887</v>
      </c>
      <c r="I16" s="7">
        <v>61.4</v>
      </c>
      <c r="J16" s="7">
        <v>704.1</v>
      </c>
      <c r="K16" s="7">
        <v>1.5</v>
      </c>
      <c r="L16" s="7">
        <v>14</v>
      </c>
      <c r="M16" s="8">
        <v>42908</v>
      </c>
      <c r="N16" s="7">
        <v>9.8000000000000007</v>
      </c>
      <c r="O16" s="9">
        <v>5</v>
      </c>
      <c r="P16" s="7">
        <v>4.9000000000000004</v>
      </c>
      <c r="Q16" s="8">
        <v>42903</v>
      </c>
      <c r="R16" s="7">
        <v>23.6</v>
      </c>
      <c r="S16" s="7">
        <v>143.9</v>
      </c>
    </row>
    <row r="17" spans="1:19" x14ac:dyDescent="0.2">
      <c r="A17" s="1" t="s">
        <v>29</v>
      </c>
      <c r="B17" s="7">
        <v>13.8</v>
      </c>
      <c r="C17" s="7">
        <v>29.1</v>
      </c>
      <c r="D17" s="7">
        <v>21</v>
      </c>
      <c r="E17" s="7">
        <v>35.6</v>
      </c>
      <c r="F17" s="8">
        <v>42935</v>
      </c>
      <c r="G17" s="7">
        <v>7.9</v>
      </c>
      <c r="H17" s="8">
        <v>42931</v>
      </c>
      <c r="I17" s="7">
        <v>62.7</v>
      </c>
      <c r="J17" s="7">
        <v>717.4</v>
      </c>
      <c r="K17" s="7">
        <v>1.4</v>
      </c>
      <c r="L17" s="7">
        <v>9.9</v>
      </c>
      <c r="M17" s="8">
        <v>42923</v>
      </c>
      <c r="N17" s="7">
        <v>22.1</v>
      </c>
      <c r="O17" s="9">
        <v>9</v>
      </c>
      <c r="P17" s="7">
        <v>5.8</v>
      </c>
      <c r="Q17" s="8">
        <v>42922</v>
      </c>
      <c r="R17" s="7">
        <v>26.5</v>
      </c>
      <c r="S17" s="7">
        <v>150.69999999999999</v>
      </c>
    </row>
    <row r="18" spans="1:19" x14ac:dyDescent="0.2">
      <c r="A18" s="1" t="s">
        <v>30</v>
      </c>
      <c r="B18" s="7">
        <v>12.8</v>
      </c>
      <c r="C18" s="7">
        <v>29.8</v>
      </c>
      <c r="D18" s="7">
        <v>21</v>
      </c>
      <c r="E18" s="7">
        <v>34.799999999999997</v>
      </c>
      <c r="F18" s="8">
        <v>42950</v>
      </c>
      <c r="G18" s="7">
        <v>8.5</v>
      </c>
      <c r="H18" s="8">
        <v>42959</v>
      </c>
      <c r="I18" s="7">
        <v>59.3</v>
      </c>
      <c r="J18" s="7">
        <v>710.9</v>
      </c>
      <c r="K18" s="7">
        <v>1.4</v>
      </c>
      <c r="L18" s="7">
        <v>13.2</v>
      </c>
      <c r="M18" s="8">
        <v>42971</v>
      </c>
      <c r="N18" s="7">
        <v>9</v>
      </c>
      <c r="O18" s="9">
        <v>2</v>
      </c>
      <c r="P18" s="7">
        <v>8.8000000000000007</v>
      </c>
      <c r="Q18" s="8">
        <v>42962</v>
      </c>
      <c r="R18" s="7">
        <v>26.6</v>
      </c>
      <c r="S18" s="7">
        <v>146.9</v>
      </c>
    </row>
    <row r="19" spans="1:19" x14ac:dyDescent="0.2">
      <c r="A19" s="1" t="s">
        <v>31</v>
      </c>
      <c r="B19" s="7">
        <v>12.3</v>
      </c>
      <c r="C19" s="7">
        <v>26.6</v>
      </c>
      <c r="D19" s="7">
        <v>18.899999999999999</v>
      </c>
      <c r="E19" s="7">
        <v>36.6</v>
      </c>
      <c r="F19" s="8">
        <v>42984</v>
      </c>
      <c r="G19" s="7">
        <v>7.1</v>
      </c>
      <c r="H19" s="8">
        <v>43007</v>
      </c>
      <c r="I19" s="7">
        <v>65.3</v>
      </c>
      <c r="J19" s="7">
        <v>488.9</v>
      </c>
      <c r="K19" s="7">
        <v>1.2</v>
      </c>
      <c r="L19" s="7">
        <v>13.1</v>
      </c>
      <c r="M19" s="8">
        <v>42991</v>
      </c>
      <c r="N19" s="7">
        <v>15.5</v>
      </c>
      <c r="O19" s="9">
        <v>4</v>
      </c>
      <c r="P19" s="7">
        <v>8.1999999999999993</v>
      </c>
      <c r="Q19" s="8">
        <v>42991</v>
      </c>
      <c r="R19" s="7">
        <v>22.6</v>
      </c>
      <c r="S19" s="7">
        <v>97.3</v>
      </c>
    </row>
    <row r="20" spans="1:19" x14ac:dyDescent="0.2">
      <c r="A20" s="1" t="s">
        <v>32</v>
      </c>
      <c r="B20" s="7">
        <v>7</v>
      </c>
      <c r="C20" s="7">
        <v>20.8</v>
      </c>
      <c r="D20" s="7">
        <v>13.2</v>
      </c>
      <c r="E20" s="7">
        <v>28.3</v>
      </c>
      <c r="F20" s="8">
        <v>43012</v>
      </c>
      <c r="G20" s="7">
        <v>0.3</v>
      </c>
      <c r="H20" s="8">
        <v>43039</v>
      </c>
      <c r="I20" s="7">
        <v>73.3</v>
      </c>
      <c r="J20" s="7">
        <v>376.6</v>
      </c>
      <c r="K20" s="7">
        <v>1</v>
      </c>
      <c r="L20" s="7">
        <v>10.9</v>
      </c>
      <c r="M20" s="8">
        <v>43031</v>
      </c>
      <c r="N20" s="7">
        <v>18.899999999999999</v>
      </c>
      <c r="O20" s="9">
        <v>8</v>
      </c>
      <c r="P20" s="7">
        <v>10.5</v>
      </c>
      <c r="Q20" s="8">
        <v>43021</v>
      </c>
      <c r="R20" s="7">
        <v>16.5</v>
      </c>
      <c r="S20" s="7">
        <v>55.4</v>
      </c>
    </row>
    <row r="21" spans="1:19" x14ac:dyDescent="0.2">
      <c r="A21" s="1" t="s">
        <v>33</v>
      </c>
      <c r="B21" s="7">
        <v>3.7</v>
      </c>
      <c r="C21" s="7">
        <v>13</v>
      </c>
      <c r="D21" s="7">
        <v>8.1999999999999993</v>
      </c>
      <c r="E21" s="7">
        <v>23.9</v>
      </c>
      <c r="F21" s="8">
        <v>43041</v>
      </c>
      <c r="G21" s="7">
        <v>-0.8</v>
      </c>
      <c r="H21" s="8">
        <v>43064</v>
      </c>
      <c r="I21" s="7">
        <v>78.599999999999994</v>
      </c>
      <c r="J21" s="7">
        <v>208.6</v>
      </c>
      <c r="K21" s="7">
        <v>1.4</v>
      </c>
      <c r="L21" s="7">
        <v>12.7</v>
      </c>
      <c r="M21" s="8">
        <v>43060</v>
      </c>
      <c r="N21" s="7">
        <v>80.8</v>
      </c>
      <c r="O21" s="9">
        <v>13</v>
      </c>
      <c r="P21" s="7">
        <v>37</v>
      </c>
      <c r="Q21" s="8">
        <v>43062</v>
      </c>
      <c r="R21" s="7">
        <v>9.6</v>
      </c>
      <c r="S21" s="7">
        <v>28.2</v>
      </c>
    </row>
    <row r="22" spans="1:19" ht="13.5" thickBot="1" x14ac:dyDescent="0.25">
      <c r="A22" s="11" t="s">
        <v>34</v>
      </c>
      <c r="B22" s="12">
        <v>2</v>
      </c>
      <c r="C22" s="12">
        <v>9.5</v>
      </c>
      <c r="D22" s="12">
        <v>5.5</v>
      </c>
      <c r="E22" s="12">
        <v>16.899999999999999</v>
      </c>
      <c r="F22" s="13">
        <v>43075</v>
      </c>
      <c r="G22" s="12">
        <v>-5.5</v>
      </c>
      <c r="H22" s="13">
        <v>43098</v>
      </c>
      <c r="I22" s="12">
        <v>86.9</v>
      </c>
      <c r="J22" s="12">
        <v>140.6</v>
      </c>
      <c r="K22" s="12">
        <v>1.2</v>
      </c>
      <c r="L22" s="12">
        <v>9.6999999999999993</v>
      </c>
      <c r="M22" s="13">
        <v>43073</v>
      </c>
      <c r="N22" s="12">
        <v>9.5</v>
      </c>
      <c r="O22" s="14">
        <v>14</v>
      </c>
      <c r="P22" s="12">
        <v>2.2000000000000002</v>
      </c>
      <c r="Q22" s="13">
        <v>43074</v>
      </c>
      <c r="R22" s="12">
        <v>7.3</v>
      </c>
      <c r="S22" s="12">
        <v>17.3</v>
      </c>
    </row>
    <row r="23" spans="1:19" ht="13.5" thickTop="1" x14ac:dyDescent="0.2">
      <c r="A23" s="1" t="s">
        <v>35</v>
      </c>
      <c r="B23" s="7">
        <v>7</v>
      </c>
      <c r="C23" s="7">
        <v>18.899999999999999</v>
      </c>
      <c r="D23" s="7">
        <v>12.6</v>
      </c>
      <c r="E23" s="7">
        <v>36.6</v>
      </c>
      <c r="F23" s="8">
        <v>42984</v>
      </c>
      <c r="G23" s="7">
        <v>-5.5</v>
      </c>
      <c r="H23" s="8">
        <v>43098</v>
      </c>
      <c r="I23" s="7">
        <v>70.400000000000006</v>
      </c>
      <c r="J23" s="7">
        <v>5214.8</v>
      </c>
      <c r="K23" s="7">
        <v>1.5</v>
      </c>
      <c r="L23" s="7">
        <v>19.2</v>
      </c>
      <c r="M23" s="8">
        <v>42775</v>
      </c>
      <c r="N23" s="7">
        <v>434</v>
      </c>
      <c r="O23" s="9">
        <v>135</v>
      </c>
      <c r="P23" s="7">
        <v>37</v>
      </c>
      <c r="Q23" s="8">
        <v>43062</v>
      </c>
      <c r="R23" s="7">
        <v>15.4</v>
      </c>
      <c r="S23" s="7">
        <v>968.2</v>
      </c>
    </row>
    <row r="26" spans="1:19" x14ac:dyDescent="0.2">
      <c r="A26" s="16" t="s">
        <v>36</v>
      </c>
      <c r="B26" s="16"/>
      <c r="C26" s="16"/>
      <c r="D26" s="3"/>
      <c r="E26" s="3"/>
      <c r="F26" s="3"/>
      <c r="G26" s="3"/>
      <c r="H26" s="3"/>
      <c r="I26" s="3"/>
      <c r="J26" s="3"/>
    </row>
    <row r="27" spans="1:19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9" x14ac:dyDescent="0.2">
      <c r="A28" s="3"/>
      <c r="B28" s="3" t="s">
        <v>37</v>
      </c>
      <c r="C28" s="3"/>
      <c r="D28" s="3"/>
      <c r="F28" s="3">
        <v>-0.09</v>
      </c>
      <c r="G28" s="3" t="s">
        <v>18</v>
      </c>
      <c r="H28" s="18">
        <v>43063</v>
      </c>
      <c r="I28" s="19"/>
      <c r="J28" s="3"/>
    </row>
    <row r="29" spans="1:19" x14ac:dyDescent="0.2">
      <c r="A29" s="3"/>
      <c r="B29" s="3" t="s">
        <v>38</v>
      </c>
      <c r="C29" s="3"/>
      <c r="D29" s="3"/>
      <c r="F29" s="3">
        <v>-1.7849999999999999</v>
      </c>
      <c r="G29" s="3" t="s">
        <v>18</v>
      </c>
      <c r="H29" s="18">
        <v>42827</v>
      </c>
      <c r="I29" s="19"/>
      <c r="J29" s="3"/>
    </row>
    <row r="30" spans="1:19" x14ac:dyDescent="0.2">
      <c r="A30" s="3"/>
      <c r="B30" s="3" t="s">
        <v>40</v>
      </c>
      <c r="C30" s="3"/>
      <c r="D30" s="3"/>
      <c r="F30" s="28">
        <v>235</v>
      </c>
      <c r="G30" s="3" t="s">
        <v>41</v>
      </c>
      <c r="H30" s="3"/>
      <c r="I30" s="3"/>
      <c r="J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9" x14ac:dyDescent="0.2">
      <c r="A32" s="16" t="s">
        <v>42</v>
      </c>
      <c r="B32" s="16"/>
      <c r="C32" s="16"/>
      <c r="D32" s="16"/>
      <c r="E32" s="16"/>
      <c r="F32" s="16"/>
      <c r="G32" s="16"/>
      <c r="H32" s="16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>
        <v>-1</v>
      </c>
      <c r="C34" t="s">
        <v>43</v>
      </c>
      <c r="D34" s="23">
        <v>0</v>
      </c>
      <c r="E34" t="s">
        <v>18</v>
      </c>
      <c r="F34" s="29">
        <v>8</v>
      </c>
      <c r="G34" s="3" t="s">
        <v>41</v>
      </c>
      <c r="H34" s="3"/>
      <c r="I34" s="3"/>
      <c r="J34" s="3"/>
    </row>
    <row r="35" spans="1:10" x14ac:dyDescent="0.2">
      <c r="A35" s="3"/>
      <c r="B35">
        <v>-2.5</v>
      </c>
      <c r="C35" t="s">
        <v>44</v>
      </c>
      <c r="D35" s="23">
        <v>-1</v>
      </c>
      <c r="E35" t="s">
        <v>18</v>
      </c>
      <c r="F35" s="29">
        <v>7</v>
      </c>
      <c r="G35" s="3" t="s">
        <v>41</v>
      </c>
      <c r="H35" s="3"/>
      <c r="I35" s="3"/>
      <c r="J35" s="3"/>
    </row>
    <row r="36" spans="1:10" x14ac:dyDescent="0.2">
      <c r="A36" s="3"/>
      <c r="B36" s="25">
        <v>-5</v>
      </c>
      <c r="C36" s="25" t="s">
        <v>44</v>
      </c>
      <c r="D36" s="26">
        <v>-2.5</v>
      </c>
      <c r="E36" s="27" t="s">
        <v>18</v>
      </c>
      <c r="F36" s="29">
        <v>6</v>
      </c>
      <c r="G36" s="3" t="s">
        <v>41</v>
      </c>
      <c r="H36" s="3"/>
      <c r="I36" s="3"/>
      <c r="J36" s="3"/>
    </row>
    <row r="37" spans="1:10" x14ac:dyDescent="0.2">
      <c r="A37" s="3"/>
      <c r="C37" s="25" t="s">
        <v>45</v>
      </c>
      <c r="D37" s="23">
        <v>-5</v>
      </c>
      <c r="E37" t="s">
        <v>18</v>
      </c>
      <c r="F37" s="29">
        <v>1</v>
      </c>
      <c r="G37" s="3" t="s">
        <v>41</v>
      </c>
      <c r="H37" s="3"/>
      <c r="I37" s="3"/>
      <c r="J3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Resumen</vt:lpstr>
      <vt:lpstr>Leyenda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Tobar Pardo</dc:creator>
  <cp:lastModifiedBy>Joaquin Huete Cuevas</cp:lastModifiedBy>
  <dcterms:created xsi:type="dcterms:W3CDTF">2009-01-27T12:48:15Z</dcterms:created>
  <dcterms:modified xsi:type="dcterms:W3CDTF">2025-01-23T08:50:33Z</dcterms:modified>
</cp:coreProperties>
</file>