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R117" i="4" l="1"/>
  <c r="R118" i="4"/>
  <c r="R119" i="4"/>
  <c r="R120" i="4"/>
  <c r="R121" i="4"/>
  <c r="R122" i="4"/>
  <c r="R123" i="4"/>
  <c r="R124" i="4"/>
  <c r="F56" i="4"/>
  <c r="AD63" i="4" s="1"/>
  <c r="E56" i="4"/>
  <c r="D56" i="4"/>
  <c r="R116" i="4" l="1"/>
  <c r="AD42" i="4"/>
  <c r="F55" i="4"/>
  <c r="E55" i="4"/>
  <c r="D55" i="4"/>
  <c r="R115" i="4" s="1"/>
  <c r="F54" i="4" l="1"/>
  <c r="E54" i="4"/>
  <c r="D54" i="4"/>
  <c r="R114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Z42" i="4"/>
  <c r="F37" i="4" l="1"/>
  <c r="E37" i="4"/>
  <c r="F36" i="4" l="1"/>
  <c r="E36" i="4"/>
  <c r="R96" i="4"/>
  <c r="F35" i="4" l="1"/>
  <c r="E35" i="4"/>
  <c r="R95" i="4"/>
  <c r="F34" i="4" l="1"/>
  <c r="Y63" i="4" s="1"/>
  <c r="E34" i="4"/>
  <c r="D34" i="4"/>
  <c r="Y42" i="4" s="1"/>
  <c r="F33" i="4" l="1"/>
  <c r="E33" i="4"/>
  <c r="D33" i="4"/>
  <c r="R93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F25" i="4" l="1"/>
  <c r="W63" i="4" s="1"/>
  <c r="E25" i="4"/>
  <c r="W42" i="4"/>
  <c r="F24" i="4" l="1"/>
  <c r="E24" i="4"/>
  <c r="F23" i="4" l="1"/>
  <c r="E23" i="4"/>
  <c r="F22" i="4" l="1"/>
  <c r="E22" i="4"/>
  <c r="F21" i="4" l="1"/>
  <c r="V63" i="4" s="1"/>
  <c r="E21" i="4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U63" i="4" s="1"/>
  <c r="E16" i="4"/>
  <c r="D16" i="4"/>
  <c r="U42" i="4" s="1"/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T42" i="4" s="1"/>
  <c r="AF53" i="4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31" i="4"/>
  <c r="AF30" i="4"/>
  <c r="AF29" i="4"/>
  <c r="AF28" i="4"/>
  <c r="AF27" i="4"/>
  <c r="AF54" i="4" l="1"/>
  <c r="T60" i="4"/>
  <c r="T61" i="4"/>
  <c r="T62" i="4"/>
  <c r="AF33" i="4"/>
  <c r="AF34" i="4"/>
  <c r="AF35" i="4"/>
  <c r="T39" i="4"/>
  <c r="T40" i="4"/>
  <c r="T41" i="4"/>
  <c r="T63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<sst xmlns="http://schemas.openxmlformats.org/spreadsheetml/2006/main" count="71" uniqueCount="29">
  <si>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</si>
  <si>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</si>
  <si>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</si>
  <si>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</si>
  <si>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</si>
  <si>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</si>
  <si>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</si>
  <si>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</si>
  <si>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</si>
  <si>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</si>
  <si>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</si>
  <si>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</si>
  <si>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</si>
  <si>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</si>
  <si>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</si>
  <si>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</si>
  <si>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</si>
  <si>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</si>
  <si>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</si>
  <si>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</si>
  <si>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</si>
  <si>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</si>
  <si>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</si>
  <si>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</si>
  <si>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</si>
  <si>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</si>
  <si>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</si>
  <si>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</si>
  <si>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2021 se ha calculado en 35,86 €/100 kg para un rendimiento medio de 12.600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95%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</si>
</sst>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0.72499999999999998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1.2124999999999999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0.31</c:v>
                </c:pt>
                <c:pt idx="3">
                  <c:v>0.3</c:v>
                </c:pt>
                <c:pt idx="4">
                  <c:v>0.42500000000000004</c:v>
                </c:pt>
                <c:pt idx="5">
                  <c:v>0.35</c:v>
                </c:pt>
                <c:pt idx="6">
                  <c:v>0.5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0.54208333333333336</c:v>
                </c:pt>
                <c:pt idx="1">
                  <c:v>0.46666666666666662</c:v>
                </c:pt>
                <c:pt idx="2">
                  <c:v>0.44833333333333325</c:v>
                </c:pt>
                <c:pt idx="3">
                  <c:v>0.55000000000000004</c:v>
                </c:pt>
                <c:pt idx="4">
                  <c:v>0.56725000000000003</c:v>
                </c:pt>
                <c:pt idx="5">
                  <c:v>0.63083333333333325</c:v>
                </c:pt>
                <c:pt idx="6">
                  <c:v>0.77166666666666683</c:v>
                </c:pt>
                <c:pt idx="7">
                  <c:v>0.92916666666666659</c:v>
                </c:pt>
                <c:pt idx="8">
                  <c:v>0.96341666666666681</c:v>
                </c:pt>
                <c:pt idx="9">
                  <c:v>0.68108333333333337</c:v>
                </c:pt>
                <c:pt idx="10">
                  <c:v>0.58125000000000004</c:v>
                </c:pt>
                <c:pt idx="11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0.77500000000000013</c:v>
                </c:pt>
                <c:pt idx="1">
                  <c:v>0.39</c:v>
                </c:pt>
                <c:pt idx="3">
                  <c:v>0.6</c:v>
                </c:pt>
                <c:pt idx="4">
                  <c:v>0.58200000000000007</c:v>
                </c:pt>
                <c:pt idx="5">
                  <c:v>0.53</c:v>
                </c:pt>
                <c:pt idx="6">
                  <c:v>0.9</c:v>
                </c:pt>
                <c:pt idx="7">
                  <c:v>1.2100000000000002</c:v>
                </c:pt>
                <c:pt idx="8">
                  <c:v>1.2833333333333332</c:v>
                </c:pt>
                <c:pt idx="9">
                  <c:v>0.85</c:v>
                </c:pt>
                <c:pt idx="10">
                  <c:v>0.56999999999999995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2.8725000000000001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2.2717032967032966</c:v>
                </c:pt>
                <c:pt idx="2">
                  <c:v>2.2509280303030303</c:v>
                </c:pt>
                <c:pt idx="3">
                  <c:v>2.3432954545454545</c:v>
                </c:pt>
                <c:pt idx="4">
                  <c:v>2.4750000000000001</c:v>
                </c:pt>
                <c:pt idx="5">
                  <c:v>2.5063</c:v>
                </c:pt>
                <c:pt idx="6">
                  <c:v>2.4490833333333337</c:v>
                </c:pt>
                <c:pt idx="7">
                  <c:v>2.3701388888888895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2.424479020979021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2.5602812499999996</c:v>
                </c:pt>
                <c:pt idx="1">
                  <c:v>2.532659951159951</c:v>
                </c:pt>
                <c:pt idx="2">
                  <c:v>2.4840956196581194</c:v>
                </c:pt>
                <c:pt idx="3">
                  <c:v>2.7481165824915821</c:v>
                </c:pt>
                <c:pt idx="4">
                  <c:v>2.7293063973063973</c:v>
                </c:pt>
                <c:pt idx="5">
                  <c:v>2.7700213804713805</c:v>
                </c:pt>
                <c:pt idx="6">
                  <c:v>2.8317604166666666</c:v>
                </c:pt>
                <c:pt idx="7">
                  <c:v>3.0522255291005291</c:v>
                </c:pt>
                <c:pt idx="8">
                  <c:v>3.2671699735449735</c:v>
                </c:pt>
                <c:pt idx="9">
                  <c:v>2.9437861111111112</c:v>
                </c:pt>
                <c:pt idx="10">
                  <c:v>2.6665909479409478</c:v>
                </c:pt>
                <c:pt idx="11">
                  <c:v>2.6320116792929293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3.05</c:v>
                </c:pt>
                <c:pt idx="1">
                  <c:v>2.8120000000000003</c:v>
                </c:pt>
                <c:pt idx="2">
                  <c:v>2.8049999999999997</c:v>
                </c:pt>
                <c:pt idx="3">
                  <c:v>2.8224999999999998</c:v>
                </c:pt>
                <c:pt idx="4">
                  <c:v>2.8280000000000003</c:v>
                </c:pt>
                <c:pt idx="5">
                  <c:v>2.8275000000000001</c:v>
                </c:pt>
                <c:pt idx="6">
                  <c:v>2.98</c:v>
                </c:pt>
                <c:pt idx="7">
                  <c:v>3.0039999999999996</c:v>
                </c:pt>
                <c:pt idx="8">
                  <c:v>3.32</c:v>
                </c:pt>
                <c:pt idx="9">
                  <c:v>3.3520000000000003</c:v>
                </c:pt>
                <c:pt idx="10">
                  <c:v>2.6975000000000002</c:v>
                </c:pt>
                <c:pt idx="1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0.35859999999999997</c:v>
                </c:pt>
                <c:pt idx="1">
                  <c:v>0.35859999999999997</c:v>
                </c:pt>
                <c:pt idx="2" formatCode="#,##0.00">
                  <c:v>0.35859999999999997</c:v>
                </c:pt>
                <c:pt idx="3" formatCode="#,##0.00">
                  <c:v>0.35859999999999997</c:v>
                </c:pt>
                <c:pt idx="4" formatCode="#,##0.00">
                  <c:v>0.35859999999999997</c:v>
                </c:pt>
                <c:pt idx="5" formatCode="#,##0.00">
                  <c:v>0.35859999999999997</c:v>
                </c:pt>
                <c:pt idx="6" formatCode="#,##0.00">
                  <c:v>0.35859999999999997</c:v>
                </c:pt>
                <c:pt idx="7" formatCode="#,##0.00">
                  <c:v>0.35859999999999997</c:v>
                </c:pt>
                <c:pt idx="8" formatCode="#,##0.00">
                  <c:v>0.35859999999999997</c:v>
                </c:pt>
                <c:pt idx="9" formatCode="#,##0.00">
                  <c:v>0.35859999999999997</c:v>
                </c:pt>
                <c:pt idx="10" formatCode="#,##0.00">
                  <c:v>0.35859999999999997</c:v>
                </c:pt>
                <c:pt idx="11" formatCode="#,##0.00">
                  <c:v>0.35859999999999997</c:v>
                </c:pt>
                <c:pt idx="12" formatCode="#,##0.00">
                  <c:v>0.35859999999999997</c:v>
                </c:pt>
                <c:pt idx="13" formatCode="#,##0.00">
                  <c:v>0.35859999999999997</c:v>
                </c:pt>
                <c:pt idx="14" formatCode="#,##0.00">
                  <c:v>0.35859999999999997</c:v>
                </c:pt>
                <c:pt idx="15" formatCode="#,##0.00">
                  <c:v>0.35859999999999997</c:v>
                </c:pt>
                <c:pt idx="16" formatCode="#,##0.00">
                  <c:v>0.35859999999999997</c:v>
                </c:pt>
                <c:pt idx="17" formatCode="#,##0.00">
                  <c:v>0.35859999999999997</c:v>
                </c:pt>
                <c:pt idx="18" formatCode="#,##0.00">
                  <c:v>0.35859999999999997</c:v>
                </c:pt>
                <c:pt idx="19" formatCode="#,##0.00">
                  <c:v>0.35859999999999997</c:v>
                </c:pt>
                <c:pt idx="20" formatCode="#,##0.00">
                  <c:v>0.35859999999999997</c:v>
                </c:pt>
                <c:pt idx="21" formatCode="#,##0.00">
                  <c:v>0.35859999999999997</c:v>
                </c:pt>
                <c:pt idx="22" formatCode="#,##0.00">
                  <c:v>0.35859999999999997</c:v>
                </c:pt>
                <c:pt idx="23" formatCode="#,##0.00">
                  <c:v>0.35859999999999997</c:v>
                </c:pt>
                <c:pt idx="24" formatCode="#,##0.00">
                  <c:v>0.35859999999999997</c:v>
                </c:pt>
                <c:pt idx="25" formatCode="#,##0.00">
                  <c:v>0.35859999999999997</c:v>
                </c:pt>
                <c:pt idx="26" formatCode="#,##0.00">
                  <c:v>0.35859999999999997</c:v>
                </c:pt>
                <c:pt idx="27" formatCode="#,##0.00">
                  <c:v>0.35859999999999997</c:v>
                </c:pt>
                <c:pt idx="28" formatCode="#,##0.00">
                  <c:v>0.35859999999999997</c:v>
                </c:pt>
                <c:pt idx="29" formatCode="#,##0.00">
                  <c:v>0.35859999999999997</c:v>
                </c:pt>
                <c:pt idx="30" formatCode="#,##0.00">
                  <c:v>0.35859999999999997</c:v>
                </c:pt>
                <c:pt idx="31" formatCode="#,##0.00">
                  <c:v>0.35859999999999997</c:v>
                </c:pt>
                <c:pt idx="32" formatCode="#,##0.00">
                  <c:v>0.35859999999999997</c:v>
                </c:pt>
                <c:pt idx="33" formatCode="#,##0.00">
                  <c:v>0.35859999999999997</c:v>
                </c:pt>
                <c:pt idx="34" formatCode="#,##0.00">
                  <c:v>0.35859999999999997</c:v>
                </c:pt>
                <c:pt idx="35" formatCode="#,##0.00">
                  <c:v>0.35859999999999997</c:v>
                </c:pt>
                <c:pt idx="36" formatCode="#,##0.00">
                  <c:v>0.35859999999999997</c:v>
                </c:pt>
                <c:pt idx="37" formatCode="#,##0.00">
                  <c:v>0.35859999999999997</c:v>
                </c:pt>
                <c:pt idx="38" formatCode="#,##0.00">
                  <c:v>0.35859999999999997</c:v>
                </c:pt>
                <c:pt idx="39" formatCode="#,##0.00">
                  <c:v>0.35859999999999997</c:v>
                </c:pt>
                <c:pt idx="40" formatCode="#,##0.00">
                  <c:v>0.35859999999999997</c:v>
                </c:pt>
                <c:pt idx="41" formatCode="#,##0.00">
                  <c:v>0.35859999999999997</c:v>
                </c:pt>
                <c:pt idx="42" formatCode="#,##0.00">
                  <c:v>0.35859999999999997</c:v>
                </c:pt>
                <c:pt idx="43" formatCode="#,##0.00">
                  <c:v>0.35859999999999997</c:v>
                </c:pt>
                <c:pt idx="44" formatCode="#,##0.00">
                  <c:v>0.35859999999999997</c:v>
                </c:pt>
                <c:pt idx="45" formatCode="#,##0.00">
                  <c:v>0.35859999999999997</c:v>
                </c:pt>
                <c:pt idx="46" formatCode="#,##0.00">
                  <c:v>0.35859999999999997</c:v>
                </c:pt>
                <c:pt idx="47" formatCode="#,##0.00">
                  <c:v>0.35859999999999997</c:v>
                </c:pt>
                <c:pt idx="48" formatCode="#,##0.00">
                  <c:v>0.35859999999999997</c:v>
                </c:pt>
                <c:pt idx="49" formatCode="#,##0.00">
                  <c:v>0.35859999999999997</c:v>
                </c:pt>
                <c:pt idx="50" formatCode="#,##0.00">
                  <c:v>0.35859999999999997</c:v>
                </c:pt>
                <c:pt idx="51" formatCode="#,##0.00">
                  <c:v>0.35859999999999997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0.7</c:v>
                </c:pt>
                <c:pt idx="4" formatCode="#,##0.00">
                  <c:v>0.45</c:v>
                </c:pt>
                <c:pt idx="5" formatCode="#,##0.00">
                  <c:v>0.45</c:v>
                </c:pt>
                <c:pt idx="6" formatCode="#,##0.00">
                  <c:v>0.35</c:v>
                </c:pt>
                <c:pt idx="7" formatCode="#,##0.00">
                  <c:v>0.35</c:v>
                </c:pt>
                <c:pt idx="8" formatCode="#,##0.00">
                  <c:v>0.35</c:v>
                </c:pt>
                <c:pt idx="15" formatCode="#,##0.00">
                  <c:v>0.6</c:v>
                </c:pt>
                <c:pt idx="16" formatCode="#,##0.00">
                  <c:v>0.6</c:v>
                </c:pt>
                <c:pt idx="17" formatCode="#,##0.00">
                  <c:v>0.65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0.53</c:v>
                </c:pt>
                <c:pt idx="21" formatCode="#,##0.00">
                  <c:v>0.53</c:v>
                </c:pt>
                <c:pt idx="22" formatCode="#,##0.00">
                  <c:v>0.53</c:v>
                </c:pt>
                <c:pt idx="27" formatCode="#,##0.00">
                  <c:v>1</c:v>
                </c:pt>
                <c:pt idx="28" formatCode="#,##0.00">
                  <c:v>0.85</c:v>
                </c:pt>
                <c:pt idx="29" formatCode="#,##0.00">
                  <c:v>0.85</c:v>
                </c:pt>
                <c:pt idx="30" formatCode="#,##0.00">
                  <c:v>0.85</c:v>
                </c:pt>
                <c:pt idx="31" formatCode="#,##0.00">
                  <c:v>1.1499999999999999</c:v>
                </c:pt>
                <c:pt idx="32" formatCode="#,##0.00">
                  <c:v>1.35</c:v>
                </c:pt>
                <c:pt idx="33" formatCode="#,##0.00">
                  <c:v>1.35</c:v>
                </c:pt>
                <c:pt idx="34" formatCode="#,##0.00">
                  <c:v>1.35</c:v>
                </c:pt>
                <c:pt idx="35" formatCode="#,##0.00">
                  <c:v>1.1499999999999999</c:v>
                </c:pt>
                <c:pt idx="37" formatCode="#,##0.00">
                  <c:v>1.5</c:v>
                </c:pt>
                <c:pt idx="38" formatCode="#,##0.00">
                  <c:v>1.2</c:v>
                </c:pt>
                <c:pt idx="39" formatCode="#,##0.00">
                  <c:v>1.2</c:v>
                </c:pt>
                <c:pt idx="40" formatCode="#,##0.00">
                  <c:v>0.85</c:v>
                </c:pt>
                <c:pt idx="41" formatCode="#,##0.00">
                  <c:v>0.8</c:v>
                </c:pt>
                <c:pt idx="42" formatCode="#,##0.00">
                  <c:v>0.75</c:v>
                </c:pt>
                <c:pt idx="43" formatCode="#,##0.00">
                  <c:v>0.65</c:v>
                </c:pt>
                <c:pt idx="44" formatCode="#,##0.00">
                  <c:v>0.48</c:v>
                </c:pt>
                <c:pt idx="45" formatCode="#,##0.00">
                  <c:v>0.55000000000000004</c:v>
                </c:pt>
                <c:pt idx="46" formatCode="#,##0.00">
                  <c:v>0.6</c:v>
                </c:pt>
                <c:pt idx="47" formatCode="#,##0.00">
                  <c:v>0.65</c:v>
                </c:pt>
                <c:pt idx="48" formatCode="#,##0.00">
                  <c:v>0.7</c:v>
                </c:pt>
                <c:pt idx="49" formatCode="#,##0.00">
                  <c:v>0.7</c:v>
                </c:pt>
                <c:pt idx="50" formatCode="#,##0.00">
                  <c:v>0.7</c:v>
                </c:pt>
                <c:pt idx="51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3.02</c:v>
                </c:pt>
                <c:pt idx="1">
                  <c:v>3.07</c:v>
                </c:pt>
                <c:pt idx="2" formatCode="#,##0.00">
                  <c:v>3.18</c:v>
                </c:pt>
                <c:pt idx="3" formatCode="#,##0.00">
                  <c:v>2.93</c:v>
                </c:pt>
                <c:pt idx="4" formatCode="#,##0.00">
                  <c:v>3.11</c:v>
                </c:pt>
                <c:pt idx="5" formatCode="#,##0.00">
                  <c:v>2.93</c:v>
                </c:pt>
                <c:pt idx="6" formatCode="#,##0.00">
                  <c:v>2.73</c:v>
                </c:pt>
                <c:pt idx="7" formatCode="#,##0.00">
                  <c:v>2.8</c:v>
                </c:pt>
                <c:pt idx="8" formatCode="#,##0.00">
                  <c:v>2.4900000000000002</c:v>
                </c:pt>
                <c:pt idx="9" formatCode="#,##0.00">
                  <c:v>2.65</c:v>
                </c:pt>
                <c:pt idx="10" formatCode="#,##0.00">
                  <c:v>2.85</c:v>
                </c:pt>
                <c:pt idx="11" formatCode="#,##0.00">
                  <c:v>2.93</c:v>
                </c:pt>
                <c:pt idx="12" formatCode="#,##0.00">
                  <c:v>2.79</c:v>
                </c:pt>
                <c:pt idx="13" formatCode="#,##0.00">
                  <c:v>2.85</c:v>
                </c:pt>
                <c:pt idx="14" formatCode="#,##0.00">
                  <c:v>2.85</c:v>
                </c:pt>
                <c:pt idx="15" formatCode="#,##0.00">
                  <c:v>2.84</c:v>
                </c:pt>
                <c:pt idx="16" formatCode="#,##0.00">
                  <c:v>2.75</c:v>
                </c:pt>
                <c:pt idx="17" formatCode="#,##0.00">
                  <c:v>2.97</c:v>
                </c:pt>
                <c:pt idx="18" formatCode="#,##0.00">
                  <c:v>2.83</c:v>
                </c:pt>
                <c:pt idx="19" formatCode="#,##0.00">
                  <c:v>2.87</c:v>
                </c:pt>
                <c:pt idx="20" formatCode="#,##0.00">
                  <c:v>2.83</c:v>
                </c:pt>
                <c:pt idx="21" formatCode="#,##0.00">
                  <c:v>2.64</c:v>
                </c:pt>
                <c:pt idx="22" formatCode="#,##0.00">
                  <c:v>2.66</c:v>
                </c:pt>
                <c:pt idx="23" formatCode="#,##0.00">
                  <c:v>2.79</c:v>
                </c:pt>
                <c:pt idx="24" formatCode="#,##0.00">
                  <c:v>2.93</c:v>
                </c:pt>
                <c:pt idx="25" formatCode="#,##0.00">
                  <c:v>2.93</c:v>
                </c:pt>
                <c:pt idx="26" formatCode="#,##0.00">
                  <c:v>2.91</c:v>
                </c:pt>
                <c:pt idx="27" formatCode="#,##0.00">
                  <c:v>2.97</c:v>
                </c:pt>
                <c:pt idx="28" formatCode="#,##0.00">
                  <c:v>2.96</c:v>
                </c:pt>
                <c:pt idx="29" formatCode="#,##0.00">
                  <c:v>3.08</c:v>
                </c:pt>
                <c:pt idx="30" formatCode="#,##0.00">
                  <c:v>2.83</c:v>
                </c:pt>
                <c:pt idx="31" formatCode="#,##0.00">
                  <c:v>2.94</c:v>
                </c:pt>
                <c:pt idx="32" formatCode="#,##0.00">
                  <c:v>3.01</c:v>
                </c:pt>
                <c:pt idx="33" formatCode="#,##0.00">
                  <c:v>3.05</c:v>
                </c:pt>
                <c:pt idx="34" formatCode="#,##0.00">
                  <c:v>3.19</c:v>
                </c:pt>
                <c:pt idx="35" formatCode="#,##0.00">
                  <c:v>3.19</c:v>
                </c:pt>
                <c:pt idx="36" formatCode="#,##0.00">
                  <c:v>3.37</c:v>
                </c:pt>
                <c:pt idx="37" formatCode="#,##0.00">
                  <c:v>3.37</c:v>
                </c:pt>
                <c:pt idx="38" formatCode="#,##0.00">
                  <c:v>3.35</c:v>
                </c:pt>
                <c:pt idx="39" formatCode="#,##0.00">
                  <c:v>3.31</c:v>
                </c:pt>
                <c:pt idx="40" formatCode="#,##0.00">
                  <c:v>3.47</c:v>
                </c:pt>
                <c:pt idx="41" formatCode="#,##0.00">
                  <c:v>3.37</c:v>
                </c:pt>
                <c:pt idx="42" formatCode="#,##0.00">
                  <c:v>3.42</c:v>
                </c:pt>
                <c:pt idx="43" formatCode="#,##0.00">
                  <c:v>3.19</c:v>
                </c:pt>
                <c:pt idx="44" formatCode="#,##0.00">
                  <c:v>2.99</c:v>
                </c:pt>
                <c:pt idx="45" formatCode="#,##0.00">
                  <c:v>2.8</c:v>
                </c:pt>
                <c:pt idx="46" formatCode="#,##0.00">
                  <c:v>2.78</c:v>
                </c:pt>
                <c:pt idx="47" formatCode="#,##0.00">
                  <c:v>2.2200000000000002</c:v>
                </c:pt>
                <c:pt idx="48" formatCode="#,##0.00">
                  <c:v>2.61</c:v>
                </c:pt>
                <c:pt idx="49" formatCode="#,##0.00">
                  <c:v>2.73</c:v>
                </c:pt>
                <c:pt idx="50" formatCode="#,##0.00">
                  <c:v>2.85</c:v>
                </c:pt>
                <c:pt idx="51" formatCode="#,##0.00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50202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9">
          <cell r="D79">
            <v>0.8</v>
          </cell>
          <cell r="F79">
            <v>1.35</v>
          </cell>
          <cell r="G79">
            <v>3.02</v>
          </cell>
        </row>
      </sheetData>
      <sheetData sheetId="1">
        <row r="79">
          <cell r="D79">
            <v>0.8</v>
          </cell>
          <cell r="F79">
            <v>1.35</v>
          </cell>
          <cell r="G79">
            <v>3.07</v>
          </cell>
        </row>
      </sheetData>
      <sheetData sheetId="2">
        <row r="79">
          <cell r="D79">
            <v>0.8</v>
          </cell>
          <cell r="F79">
            <v>1.35</v>
          </cell>
          <cell r="G79">
            <v>3.18</v>
          </cell>
        </row>
      </sheetData>
      <sheetData sheetId="3">
        <row r="79">
          <cell r="D79">
            <v>0.7</v>
          </cell>
          <cell r="F79">
            <v>1.25</v>
          </cell>
          <cell r="G79">
            <v>2.93</v>
          </cell>
        </row>
      </sheetData>
      <sheetData sheetId="4">
        <row r="79">
          <cell r="D79">
            <v>0.45</v>
          </cell>
          <cell r="F79">
            <v>1</v>
          </cell>
          <cell r="G79">
            <v>3.11</v>
          </cell>
        </row>
      </sheetData>
      <sheetData sheetId="5">
        <row r="79">
          <cell r="D79">
            <v>0.45</v>
          </cell>
          <cell r="F79">
            <v>1</v>
          </cell>
          <cell r="G79">
            <v>2.93</v>
          </cell>
        </row>
      </sheetData>
      <sheetData sheetId="6">
        <row r="79">
          <cell r="D79">
            <v>0.35</v>
          </cell>
          <cell r="F79">
            <v>0.9</v>
          </cell>
          <cell r="G79">
            <v>2.73</v>
          </cell>
        </row>
      </sheetData>
      <sheetData sheetId="7">
        <row r="79">
          <cell r="D79">
            <v>0.35</v>
          </cell>
          <cell r="F79">
            <v>0.9</v>
          </cell>
          <cell r="G79">
            <v>2.8</v>
          </cell>
        </row>
      </sheetData>
      <sheetData sheetId="8">
        <row r="79">
          <cell r="D79">
            <v>0.35</v>
          </cell>
          <cell r="F79">
            <v>0.9</v>
          </cell>
          <cell r="G79">
            <v>2.4900000000000002</v>
          </cell>
        </row>
      </sheetData>
      <sheetData sheetId="9">
        <row r="79">
          <cell r="F79" t="str">
            <v>-</v>
          </cell>
          <cell r="G79">
            <v>2.65</v>
          </cell>
        </row>
      </sheetData>
      <sheetData sheetId="10">
        <row r="79">
          <cell r="F79" t="str">
            <v>-</v>
          </cell>
          <cell r="G79">
            <v>2.85</v>
          </cell>
        </row>
      </sheetData>
      <sheetData sheetId="11">
        <row r="79">
          <cell r="F79" t="str">
            <v>-</v>
          </cell>
          <cell r="G79">
            <v>2.93</v>
          </cell>
        </row>
      </sheetData>
      <sheetData sheetId="12">
        <row r="79">
          <cell r="F79" t="str">
            <v>-</v>
          </cell>
          <cell r="G79">
            <v>2.79</v>
          </cell>
        </row>
      </sheetData>
      <sheetData sheetId="13">
        <row r="79">
          <cell r="F79" t="str">
            <v>-</v>
          </cell>
          <cell r="G79">
            <v>2.85</v>
          </cell>
        </row>
      </sheetData>
      <sheetData sheetId="14">
        <row r="79">
          <cell r="F79" t="str">
            <v>-</v>
          </cell>
          <cell r="G79">
            <v>2.85</v>
          </cell>
        </row>
      </sheetData>
      <sheetData sheetId="15">
        <row r="79">
          <cell r="D79">
            <v>0.6</v>
          </cell>
          <cell r="F79" t="str">
            <v>-</v>
          </cell>
          <cell r="G79">
            <v>2.84</v>
          </cell>
        </row>
      </sheetData>
      <sheetData sheetId="16">
        <row r="79">
          <cell r="D79">
            <v>0.6</v>
          </cell>
          <cell r="F79" t="str">
            <v>-</v>
          </cell>
          <cell r="G79">
            <v>2.75</v>
          </cell>
        </row>
      </sheetData>
      <sheetData sheetId="17">
        <row r="79">
          <cell r="D79">
            <v>0.65</v>
          </cell>
          <cell r="F79">
            <v>1.2</v>
          </cell>
          <cell r="G79">
            <v>2.97</v>
          </cell>
        </row>
      </sheetData>
      <sheetData sheetId="18">
        <row r="79">
          <cell r="D79">
            <v>0.6</v>
          </cell>
          <cell r="F79">
            <v>1.1499999999999999</v>
          </cell>
          <cell r="G79">
            <v>2.83</v>
          </cell>
        </row>
      </sheetData>
      <sheetData sheetId="19">
        <row r="79">
          <cell r="D79">
            <v>0.6</v>
          </cell>
          <cell r="F79">
            <v>1.1499999999999999</v>
          </cell>
          <cell r="G79">
            <v>2.87</v>
          </cell>
        </row>
      </sheetData>
      <sheetData sheetId="20">
        <row r="79">
          <cell r="D79">
            <v>0.53</v>
          </cell>
          <cell r="F79">
            <v>1.08</v>
          </cell>
          <cell r="G79">
            <v>2.83</v>
          </cell>
        </row>
      </sheetData>
      <sheetData sheetId="21">
        <row r="79">
          <cell r="D79">
            <v>0.53</v>
          </cell>
          <cell r="F79">
            <v>1.08</v>
          </cell>
          <cell r="G79">
            <v>2.64</v>
          </cell>
        </row>
      </sheetData>
      <sheetData sheetId="22">
        <row r="79">
          <cell r="D79">
            <v>0.53</v>
          </cell>
          <cell r="F79">
            <v>1.08</v>
          </cell>
          <cell r="G79">
            <v>2.66</v>
          </cell>
        </row>
      </sheetData>
      <sheetData sheetId="23">
        <row r="79">
          <cell r="F79" t="str">
            <v>-</v>
          </cell>
          <cell r="G79">
            <v>2.79</v>
          </cell>
        </row>
      </sheetData>
      <sheetData sheetId="24">
        <row r="79">
          <cell r="F79" t="str">
            <v>-</v>
          </cell>
          <cell r="G79">
            <v>2.93</v>
          </cell>
        </row>
      </sheetData>
      <sheetData sheetId="25">
        <row r="79">
          <cell r="F79" t="str">
            <v>-</v>
          </cell>
          <cell r="G79">
            <v>2.93</v>
          </cell>
        </row>
      </sheetData>
      <sheetData sheetId="26">
        <row r="79">
          <cell r="F79" t="str">
            <v>-</v>
          </cell>
          <cell r="G79">
            <v>2.91</v>
          </cell>
        </row>
      </sheetData>
      <sheetData sheetId="27">
        <row r="79">
          <cell r="D79">
            <v>1</v>
          </cell>
          <cell r="F79">
            <v>1.55</v>
          </cell>
          <cell r="G79">
            <v>2.97</v>
          </cell>
        </row>
      </sheetData>
      <sheetData sheetId="28">
        <row r="79">
          <cell r="D79">
            <v>0.85</v>
          </cell>
          <cell r="F79">
            <v>1.4</v>
          </cell>
          <cell r="G79">
            <v>2.96</v>
          </cell>
        </row>
      </sheetData>
      <sheetData sheetId="29">
        <row r="79">
          <cell r="D79">
            <v>0.85</v>
          </cell>
          <cell r="F79">
            <v>1.4</v>
          </cell>
          <cell r="G79">
            <v>3.08</v>
          </cell>
        </row>
      </sheetData>
      <sheetData sheetId="30">
        <row r="79">
          <cell r="D79">
            <v>0.85</v>
          </cell>
          <cell r="F79">
            <v>1.4</v>
          </cell>
          <cell r="G79">
            <v>2.83</v>
          </cell>
        </row>
      </sheetData>
      <sheetData sheetId="31">
        <row r="79">
          <cell r="D79">
            <v>1.1499999999999999</v>
          </cell>
          <cell r="F79">
            <v>1.7</v>
          </cell>
          <cell r="G79">
            <v>2.94</v>
          </cell>
        </row>
      </sheetData>
      <sheetData sheetId="32">
        <row r="79">
          <cell r="D79">
            <v>1.35</v>
          </cell>
          <cell r="F79">
            <v>1.9</v>
          </cell>
          <cell r="G79">
            <v>3.01</v>
          </cell>
        </row>
      </sheetData>
      <sheetData sheetId="33">
        <row r="79">
          <cell r="D79">
            <v>1.35</v>
          </cell>
          <cell r="F79">
            <v>1.9</v>
          </cell>
          <cell r="G79">
            <v>3.05</v>
          </cell>
        </row>
      </sheetData>
      <sheetData sheetId="34">
        <row r="79">
          <cell r="D79">
            <v>1.35</v>
          </cell>
          <cell r="F79">
            <v>1.9</v>
          </cell>
          <cell r="G79">
            <v>3.19</v>
          </cell>
        </row>
      </sheetData>
      <sheetData sheetId="35">
        <row r="79">
          <cell r="D79">
            <v>1.1499999999999999</v>
          </cell>
          <cell r="F79">
            <v>1.7</v>
          </cell>
          <cell r="G79">
            <v>3.19</v>
          </cell>
        </row>
      </sheetData>
      <sheetData sheetId="36">
        <row r="79">
          <cell r="D79" t="str">
            <v>-</v>
          </cell>
          <cell r="F79" t="str">
            <v>-</v>
          </cell>
          <cell r="G79">
            <v>3.37</v>
          </cell>
        </row>
      </sheetData>
      <sheetData sheetId="37">
        <row r="79">
          <cell r="D79">
            <v>1.5</v>
          </cell>
          <cell r="F79" t="str">
            <v>-</v>
          </cell>
          <cell r="G79">
            <v>3.37</v>
          </cell>
        </row>
      </sheetData>
      <sheetData sheetId="38">
        <row r="79">
          <cell r="D79">
            <v>1.2</v>
          </cell>
          <cell r="F79">
            <v>1.75</v>
          </cell>
          <cell r="G79">
            <v>3.35</v>
          </cell>
        </row>
      </sheetData>
      <sheetData sheetId="39">
        <row r="79">
          <cell r="D79">
            <v>1.2</v>
          </cell>
          <cell r="F79">
            <v>1.75</v>
          </cell>
          <cell r="G79">
            <v>3.31</v>
          </cell>
        </row>
      </sheetData>
      <sheetData sheetId="40">
        <row r="79">
          <cell r="D79">
            <v>0.85</v>
          </cell>
          <cell r="F79">
            <v>1.4</v>
          </cell>
          <cell r="G79">
            <v>3.47</v>
          </cell>
        </row>
      </sheetData>
      <sheetData sheetId="41">
        <row r="79">
          <cell r="D79">
            <v>0.8</v>
          </cell>
          <cell r="F79">
            <v>1.35</v>
          </cell>
          <cell r="G79">
            <v>3.37</v>
          </cell>
        </row>
      </sheetData>
      <sheetData sheetId="42">
        <row r="79">
          <cell r="D79">
            <v>0.75</v>
          </cell>
          <cell r="F79">
            <v>1.3</v>
          </cell>
          <cell r="G79">
            <v>3.42</v>
          </cell>
        </row>
      </sheetData>
      <sheetData sheetId="43">
        <row r="79">
          <cell r="D79">
            <v>0.65</v>
          </cell>
          <cell r="F79">
            <v>1.2</v>
          </cell>
          <cell r="G79">
            <v>3.19</v>
          </cell>
        </row>
      </sheetData>
      <sheetData sheetId="44">
        <row r="79">
          <cell r="D79">
            <v>0.48</v>
          </cell>
          <cell r="F79">
            <v>1.03</v>
          </cell>
          <cell r="G79">
            <v>2.99</v>
          </cell>
        </row>
      </sheetData>
      <sheetData sheetId="45">
        <row r="79">
          <cell r="D79">
            <v>0.55000000000000004</v>
          </cell>
          <cell r="F79">
            <v>1.1000000000000001</v>
          </cell>
          <cell r="G79">
            <v>2.8</v>
          </cell>
        </row>
      </sheetData>
      <sheetData sheetId="46">
        <row r="79">
          <cell r="D79">
            <v>0.6</v>
          </cell>
          <cell r="F79">
            <v>1.1499999999999999</v>
          </cell>
          <cell r="G79">
            <v>2.78</v>
          </cell>
        </row>
      </sheetData>
      <sheetData sheetId="47">
        <row r="79">
          <cell r="D79">
            <v>0.65</v>
          </cell>
          <cell r="F79">
            <v>1.1499999999999999</v>
          </cell>
          <cell r="G79">
            <v>2.2200000000000002</v>
          </cell>
        </row>
      </sheetData>
      <sheetData sheetId="48">
        <row r="79">
          <cell r="D79">
            <v>0.7</v>
          </cell>
          <cell r="F79">
            <v>1.2</v>
          </cell>
          <cell r="G79">
            <v>2.61</v>
          </cell>
        </row>
      </sheetData>
      <sheetData sheetId="49">
        <row r="79">
          <cell r="D79">
            <v>0.7</v>
          </cell>
          <cell r="F79">
            <v>1.2</v>
          </cell>
          <cell r="G79">
            <v>2.73</v>
          </cell>
        </row>
      </sheetData>
      <sheetData sheetId="50">
        <row r="79">
          <cell r="D79">
            <v>0.7</v>
          </cell>
          <cell r="F79">
            <v>1.2</v>
          </cell>
          <cell r="G79">
            <v>2.85</v>
          </cell>
        </row>
      </sheetData>
      <sheetData sheetId="51">
        <row r="79">
          <cell r="D79">
            <v>0.7</v>
          </cell>
          <cell r="F79">
            <v>1.2</v>
          </cell>
          <cell r="G79">
            <v>2.85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28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22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20</v>
      </c>
      <c r="D11" s="35"/>
      <c r="E11" s="35"/>
      <c r="F11" s="36"/>
    </row>
    <row r="12" spans="2:36" ht="9.9499999999999993" customHeight="1">
      <c r="B12" s="28">
        <v>1</v>
      </c>
      <c r="C12" s="29">
        <v>0.35859999999999997</v>
      </c>
      <c r="D12" s="29">
        <f>'[1]01'!$D$79</f>
        <v>0.8</v>
      </c>
      <c r="E12" s="29">
        <f>'[1]01'!$F$79</f>
        <v>1.35</v>
      </c>
      <c r="F12" s="29">
        <f>'[1]01'!$G$79</f>
        <v>3.02</v>
      </c>
    </row>
    <row r="13" spans="2:36" ht="9.9499999999999993" customHeight="1">
      <c r="B13" s="30">
        <v>2</v>
      </c>
      <c r="C13" s="33">
        <v>0.35859999999999997</v>
      </c>
      <c r="D13" s="33">
        <f>'[1]02'!$D$79</f>
        <v>0.8</v>
      </c>
      <c r="E13" s="33">
        <f>'[1]02'!$F$79</f>
        <v>1.35</v>
      </c>
      <c r="F13" s="33">
        <f>'[1]02'!$G$79</f>
        <v>3.07</v>
      </c>
    </row>
    <row r="14" spans="2:36" ht="9.9499999999999993" customHeight="1">
      <c r="B14" s="28">
        <v>3</v>
      </c>
      <c r="C14" s="29">
        <v>0.35859999999999997</v>
      </c>
      <c r="D14" s="29">
        <f>'[1]03'!$D$79</f>
        <v>0.8</v>
      </c>
      <c r="E14" s="29">
        <f>'[1]03'!$F$79</f>
        <v>1.35</v>
      </c>
      <c r="F14" s="29">
        <f>'[1]03'!$G$79</f>
        <v>3.18</v>
      </c>
    </row>
    <row r="15" spans="2:36" ht="9.9499999999999993" customHeight="1">
      <c r="B15" s="30">
        <v>4</v>
      </c>
      <c r="C15" s="31">
        <v>0.35859999999999997</v>
      </c>
      <c r="D15" s="31">
        <f>'[1]04'!$D$79</f>
        <v>0.7</v>
      </c>
      <c r="E15" s="31">
        <f>'[1]04'!$F$79</f>
        <v>1.25</v>
      </c>
      <c r="F15" s="31">
        <f>'[1]04'!$G$79</f>
        <v>2.93</v>
      </c>
    </row>
    <row r="16" spans="2:36" ht="9.9499999999999993" customHeight="1">
      <c r="B16" s="28">
        <v>5</v>
      </c>
      <c r="C16" s="29">
        <v>0.35859999999999997</v>
      </c>
      <c r="D16" s="29">
        <f>'[1]05'!$D$79</f>
        <v>0.45</v>
      </c>
      <c r="E16" s="29">
        <f>'[1]05'!$F$79</f>
        <v>1</v>
      </c>
      <c r="F16" s="29">
        <f>'[1]05'!$G$79</f>
        <v>3.11</v>
      </c>
    </row>
    <row r="17" spans="2:32" ht="9.9499999999999993" customHeight="1">
      <c r="B17" s="30">
        <v>6</v>
      </c>
      <c r="C17" s="31">
        <v>0.35859999999999997</v>
      </c>
      <c r="D17" s="31">
        <f>'[1]06'!$D$79</f>
        <v>0.45</v>
      </c>
      <c r="E17" s="31">
        <f>'[1]06'!$F$79</f>
        <v>1</v>
      </c>
      <c r="F17" s="31">
        <f>'[1]06'!$G$79</f>
        <v>2.93</v>
      </c>
    </row>
    <row r="18" spans="2:32" ht="9.9499999999999993" customHeight="1">
      <c r="B18" s="28">
        <v>7</v>
      </c>
      <c r="C18" s="29">
        <v>0.35859999999999997</v>
      </c>
      <c r="D18" s="29">
        <f>'[1]07'!$D$79</f>
        <v>0.35</v>
      </c>
      <c r="E18" s="29">
        <f>'[1]07'!$F$79</f>
        <v>0.9</v>
      </c>
      <c r="F18" s="29">
        <f>'[1]07'!$G$79</f>
        <v>2.73</v>
      </c>
    </row>
    <row r="19" spans="2:32" ht="9.9499999999999993" customHeight="1">
      <c r="B19" s="30">
        <v>8</v>
      </c>
      <c r="C19" s="31">
        <v>0.35859999999999997</v>
      </c>
      <c r="D19" s="31">
        <f>'[1]08'!$D$79</f>
        <v>0.35</v>
      </c>
      <c r="E19" s="31">
        <f>'[1]08'!$F$79</f>
        <v>0.9</v>
      </c>
      <c r="F19" s="31">
        <f>'[1]08'!$G$79</f>
        <v>2.8</v>
      </c>
    </row>
    <row r="20" spans="2:32" ht="9.9499999999999993" customHeight="1">
      <c r="B20" s="28">
        <v>9</v>
      </c>
      <c r="C20" s="29">
        <v>0.35859999999999997</v>
      </c>
      <c r="D20" s="29">
        <f>'[1]09'!$D$79</f>
        <v>0.35</v>
      </c>
      <c r="E20" s="29">
        <f>'[1]09'!$F$79</f>
        <v>0.9</v>
      </c>
      <c r="F20" s="29">
        <f>'[1]09'!$G$79</f>
        <v>2.4900000000000002</v>
      </c>
    </row>
    <row r="21" spans="2:32" ht="9.9499999999999993" customHeight="1">
      <c r="B21" s="30">
        <v>10</v>
      </c>
      <c r="C21" s="31">
        <v>0.35859999999999997</v>
      </c>
      <c r="D21" s="31"/>
      <c r="E21" s="31" t="str">
        <f>'[1]10'!$F$79</f>
        <v>-</v>
      </c>
      <c r="F21" s="31">
        <f>'[1]10'!$G$79</f>
        <v>2.65</v>
      </c>
    </row>
    <row r="22" spans="2:32" ht="9.9499999999999993" customHeight="1">
      <c r="B22" s="28">
        <v>11</v>
      </c>
      <c r="C22" s="29">
        <v>0.35859999999999997</v>
      </c>
      <c r="D22" s="29"/>
      <c r="E22" s="29" t="str">
        <f>'[1]11'!$F$79</f>
        <v>-</v>
      </c>
      <c r="F22" s="29">
        <f>'[1]11'!$G$79</f>
        <v>2.85</v>
      </c>
    </row>
    <row r="23" spans="2:32" ht="9.9499999999999993" customHeight="1">
      <c r="B23" s="30">
        <v>12</v>
      </c>
      <c r="C23" s="31">
        <v>0.35859999999999997</v>
      </c>
      <c r="D23" s="31"/>
      <c r="E23" s="31" t="str">
        <f>'[1]12'!$F$79</f>
        <v>-</v>
      </c>
      <c r="F23" s="31">
        <f>'[1]12'!$G$79</f>
        <v>2.93</v>
      </c>
    </row>
    <row r="24" spans="2:32" ht="9.9499999999999993" customHeight="1">
      <c r="B24" s="28">
        <v>13</v>
      </c>
      <c r="C24" s="29">
        <v>0.35859999999999997</v>
      </c>
      <c r="D24" s="29"/>
      <c r="E24" s="29" t="str">
        <f>'[1]13'!$F$79</f>
        <v>-</v>
      </c>
      <c r="F24" s="29">
        <f>'[1]13'!$G$79</f>
        <v>2.79</v>
      </c>
    </row>
    <row r="25" spans="2:32" ht="9.9499999999999993" customHeight="1">
      <c r="B25" s="30">
        <v>14</v>
      </c>
      <c r="C25" s="31">
        <v>0.35859999999999997</v>
      </c>
      <c r="D25" s="31"/>
      <c r="E25" s="31" t="str">
        <f>'[1]14'!$F$79</f>
        <v>-</v>
      </c>
      <c r="F25" s="31">
        <f>'[1]14'!$G$79</f>
        <v>2.85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0.35859999999999997</v>
      </c>
      <c r="D26" s="29"/>
      <c r="E26" s="29" t="str">
        <f>'[1]15'!$F$79</f>
        <v>-</v>
      </c>
      <c r="F26" s="29">
        <f>'[1]15'!$G$79</f>
        <v>2.85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0.35859999999999997</v>
      </c>
      <c r="D27" s="31">
        <f>'[1]16'!$D$79</f>
        <v>0.6</v>
      </c>
      <c r="E27" s="31" t="str">
        <f>'[1]16'!$F$79</f>
        <v>-</v>
      </c>
      <c r="F27" s="31">
        <f>'[1]16'!$G$79</f>
        <v>2.84</v>
      </c>
      <c r="S27" s="20">
        <v>2018</v>
      </c>
      <c r="T27" s="21">
        <v>0.5</v>
      </c>
      <c r="U27" s="21">
        <v>0.36250000000000004</v>
      </c>
      <c r="V27" s="21">
        <v>0.31</v>
      </c>
      <c r="W27" s="21">
        <v>0.3</v>
      </c>
      <c r="X27" s="21">
        <v>0.42500000000000004</v>
      </c>
      <c r="Y27" s="21">
        <v>0.35</v>
      </c>
      <c r="Z27" s="21">
        <v>0.5</v>
      </c>
      <c r="AA27" s="21">
        <v>0.64</v>
      </c>
      <c r="AB27" s="21">
        <v>0.76249999999999996</v>
      </c>
      <c r="AC27" s="21">
        <v>0.6</v>
      </c>
      <c r="AD27" s="21">
        <v>0.52</v>
      </c>
      <c r="AE27" s="21">
        <v>0.35000000000000003</v>
      </c>
      <c r="AF27" s="22">
        <f t="shared" ref="AF27:AF35" si="0">AVERAGE(T27:AE27)</f>
        <v>0.46833333333333327</v>
      </c>
    </row>
    <row r="28" spans="2:32" ht="9.9499999999999993" customHeight="1">
      <c r="B28" s="28">
        <v>17</v>
      </c>
      <c r="C28" s="29">
        <v>0.35859999999999997</v>
      </c>
      <c r="D28" s="29">
        <f>'[1]17'!$D$79</f>
        <v>0.6</v>
      </c>
      <c r="E28" s="29" t="str">
        <f>'[1]17'!$F$79</f>
        <v>-</v>
      </c>
      <c r="F28" s="29">
        <f>'[1]17'!$G$79</f>
        <v>2.75</v>
      </c>
      <c r="S28" s="20">
        <v>2019</v>
      </c>
      <c r="T28" s="21">
        <v>0.38749999999999996</v>
      </c>
      <c r="U28" s="21">
        <v>0.41</v>
      </c>
      <c r="V28" s="21"/>
      <c r="W28" s="21"/>
      <c r="X28" s="21">
        <v>0.46600000000000003</v>
      </c>
      <c r="Y28" s="21">
        <v>0.38</v>
      </c>
      <c r="Z28" s="21">
        <v>0.85</v>
      </c>
      <c r="AA28" s="21">
        <v>1.2250000000000001</v>
      </c>
      <c r="AB28" s="21">
        <v>1</v>
      </c>
      <c r="AC28" s="21">
        <v>0.44400000000000006</v>
      </c>
      <c r="AD28" s="21">
        <v>0.63749999999999996</v>
      </c>
      <c r="AE28" s="21">
        <v>0.47499999999999998</v>
      </c>
      <c r="AF28" s="22">
        <f t="shared" si="0"/>
        <v>0.62750000000000006</v>
      </c>
    </row>
    <row r="29" spans="2:32" ht="9.9499999999999993" customHeight="1">
      <c r="B29" s="30">
        <v>18</v>
      </c>
      <c r="C29" s="31">
        <v>0.35859999999999997</v>
      </c>
      <c r="D29" s="31">
        <f>'[1]18'!$D$79</f>
        <v>0.65</v>
      </c>
      <c r="E29" s="31">
        <f>'[1]18'!$F$79</f>
        <v>1.2</v>
      </c>
      <c r="F29" s="31">
        <f>'[1]18'!$G$79</f>
        <v>2.97</v>
      </c>
      <c r="G29" s="1"/>
      <c r="S29" s="20">
        <v>2020</v>
      </c>
      <c r="T29" s="21">
        <v>0.54</v>
      </c>
      <c r="U29" s="21">
        <v>0.375</v>
      </c>
      <c r="V29" s="21">
        <v>0.45</v>
      </c>
      <c r="W29" s="21">
        <v>0.8</v>
      </c>
      <c r="X29" s="21">
        <v>0.76249999999999996</v>
      </c>
      <c r="Y29" s="21">
        <v>1.2</v>
      </c>
      <c r="Z29" s="21">
        <v>0.55999999999999994</v>
      </c>
      <c r="AA29" s="21">
        <v>0.5</v>
      </c>
      <c r="AB29" s="21">
        <v>0.6875</v>
      </c>
      <c r="AC29" s="21">
        <v>0.6</v>
      </c>
      <c r="AD29" s="21">
        <v>0.36249999999999999</v>
      </c>
      <c r="AE29" s="21">
        <v>0.32</v>
      </c>
      <c r="AF29" s="22">
        <f t="shared" si="0"/>
        <v>0.59645833333333331</v>
      </c>
    </row>
    <row r="30" spans="2:32" ht="9.9499999999999993" customHeight="1">
      <c r="B30" s="28">
        <v>19</v>
      </c>
      <c r="C30" s="29">
        <v>0.35859999999999997</v>
      </c>
      <c r="D30" s="29">
        <f>'[1]19'!$D$79</f>
        <v>0.6</v>
      </c>
      <c r="E30" s="29">
        <f>'[1]19'!$F$79</f>
        <v>1.1499999999999999</v>
      </c>
      <c r="F30" s="29">
        <f>'[1]19'!$G$79</f>
        <v>2.83</v>
      </c>
      <c r="S30" s="20">
        <v>2021</v>
      </c>
      <c r="T30" s="21">
        <v>0.57500000000000007</v>
      </c>
      <c r="U30" s="21">
        <v>0.3125</v>
      </c>
      <c r="V30" s="21">
        <v>0.32499999999999996</v>
      </c>
      <c r="W30" s="21"/>
      <c r="X30" s="21">
        <v>0.55000000000000004</v>
      </c>
      <c r="Y30" s="21">
        <v>0.5</v>
      </c>
      <c r="Z30" s="21">
        <v>0.66999999999999993</v>
      </c>
      <c r="AA30" s="21">
        <v>0.76250000000000007</v>
      </c>
      <c r="AB30" s="21">
        <v>0.91799999999999993</v>
      </c>
      <c r="AC30" s="21">
        <v>0.53750000000000009</v>
      </c>
      <c r="AD30" s="21">
        <v>0.53750000000000009</v>
      </c>
      <c r="AE30" s="21">
        <v>0.52400000000000002</v>
      </c>
      <c r="AF30" s="22">
        <f t="shared" si="0"/>
        <v>0.56472727272727274</v>
      </c>
    </row>
    <row r="31" spans="2:32" ht="9.9499999999999993" customHeight="1">
      <c r="B31" s="30">
        <v>20</v>
      </c>
      <c r="C31" s="31">
        <v>0.35859999999999997</v>
      </c>
      <c r="D31" s="31">
        <f>'[1]20'!$D$79</f>
        <v>0.6</v>
      </c>
      <c r="E31" s="31">
        <f>'[1]20'!$F$79</f>
        <v>1.1499999999999999</v>
      </c>
      <c r="F31" s="31">
        <f>'[1]20'!$G$79</f>
        <v>2.87</v>
      </c>
      <c r="S31" s="20">
        <v>2022</v>
      </c>
      <c r="T31" s="21">
        <v>0.52500000000000002</v>
      </c>
      <c r="U31" s="21">
        <v>0.47749999999999998</v>
      </c>
      <c r="V31" s="21">
        <v>0.47666666666666663</v>
      </c>
      <c r="W31" s="21"/>
      <c r="X31" s="21">
        <v>0.5</v>
      </c>
      <c r="Y31" s="21">
        <v>0.58000000000000007</v>
      </c>
      <c r="Z31" s="21">
        <v>0.82500000000000007</v>
      </c>
      <c r="AA31" s="21">
        <v>1.0874999999999999</v>
      </c>
      <c r="AB31" s="21">
        <v>1.2124999999999999</v>
      </c>
      <c r="AC31" s="21">
        <v>0.83000000000000007</v>
      </c>
      <c r="AD31" s="21">
        <v>0.5</v>
      </c>
      <c r="AE31" s="21">
        <v>0.626</v>
      </c>
      <c r="AF31" s="22">
        <f t="shared" si="0"/>
        <v>0.6945606060606061</v>
      </c>
    </row>
    <row r="32" spans="2:32" ht="9.9499999999999993" customHeight="1">
      <c r="B32" s="28">
        <v>21</v>
      </c>
      <c r="C32" s="29">
        <v>0.35859999999999997</v>
      </c>
      <c r="D32" s="29">
        <f>'[1]21'!$D$79</f>
        <v>0.53</v>
      </c>
      <c r="E32" s="29">
        <f>'[1]21'!$F$79</f>
        <v>1.08</v>
      </c>
      <c r="F32" s="29">
        <f>'[1]21'!$G$79</f>
        <v>2.83</v>
      </c>
      <c r="S32" s="20">
        <v>2023</v>
      </c>
      <c r="T32" s="21">
        <v>0.72499999999999998</v>
      </c>
      <c r="U32" s="21">
        <v>0.86250000000000004</v>
      </c>
      <c r="V32" s="21">
        <v>0.67999999999999994</v>
      </c>
      <c r="W32" s="21"/>
      <c r="X32" s="21">
        <v>0.7</v>
      </c>
      <c r="Y32" s="21">
        <v>0.77499999999999991</v>
      </c>
      <c r="Z32" s="21">
        <v>1.2250000000000001</v>
      </c>
      <c r="AA32" s="21">
        <v>1.3599999999999999</v>
      </c>
      <c r="AB32" s="21">
        <v>1.2</v>
      </c>
      <c r="AC32" s="21">
        <v>1.075</v>
      </c>
      <c r="AD32" s="21">
        <v>0.93</v>
      </c>
      <c r="AE32" s="21">
        <v>0.82499999999999996</v>
      </c>
      <c r="AF32" s="22">
        <f t="shared" si="0"/>
        <v>0.94159090909090903</v>
      </c>
    </row>
    <row r="33" spans="2:32" ht="9.9499999999999993" customHeight="1">
      <c r="B33" s="30">
        <v>22</v>
      </c>
      <c r="C33" s="31">
        <v>0.35859999999999997</v>
      </c>
      <c r="D33" s="31">
        <f>'[1]22'!$D$79</f>
        <v>0.53</v>
      </c>
      <c r="E33" s="31">
        <f>'[1]22'!$F$79</f>
        <v>1.08</v>
      </c>
      <c r="F33" s="31">
        <f>'[1]22'!$G$79</f>
        <v>2.64</v>
      </c>
      <c r="S33" s="20" t="s">
        <v>24</v>
      </c>
      <c r="T33" s="21">
        <f>MAX(T27:T32)</f>
        <v>0.72499999999999998</v>
      </c>
      <c r="U33" s="21">
        <f t="shared" ref="U33:AE33" si="1">MAX(U27:U32)</f>
        <v>0.86250000000000004</v>
      </c>
      <c r="V33" s="21">
        <f t="shared" si="1"/>
        <v>0.67999999999999994</v>
      </c>
      <c r="W33" s="21">
        <f t="shared" si="1"/>
        <v>0.8</v>
      </c>
      <c r="X33" s="21">
        <f t="shared" si="1"/>
        <v>0.76249999999999996</v>
      </c>
      <c r="Y33" s="21">
        <f t="shared" si="1"/>
        <v>1.2</v>
      </c>
      <c r="Z33" s="21">
        <f t="shared" si="1"/>
        <v>1.2250000000000001</v>
      </c>
      <c r="AA33" s="21">
        <f t="shared" si="1"/>
        <v>1.3599999999999999</v>
      </c>
      <c r="AB33" s="21">
        <f t="shared" si="1"/>
        <v>1.2124999999999999</v>
      </c>
      <c r="AC33" s="21">
        <f t="shared" si="1"/>
        <v>1.075</v>
      </c>
      <c r="AD33" s="21">
        <f t="shared" si="1"/>
        <v>0.93</v>
      </c>
      <c r="AE33" s="21">
        <f t="shared" si="1"/>
        <v>0.82499999999999996</v>
      </c>
      <c r="AF33" s="22">
        <f t="shared" si="0"/>
        <v>0.9714583333333332</v>
      </c>
    </row>
    <row r="34" spans="2:32" ht="9.9499999999999993" customHeight="1">
      <c r="B34" s="28">
        <v>23</v>
      </c>
      <c r="C34" s="29">
        <v>0.35859999999999997</v>
      </c>
      <c r="D34" s="29">
        <f>'[1]23'!$D$79</f>
        <v>0.53</v>
      </c>
      <c r="E34" s="29">
        <f>'[1]23'!$F$79</f>
        <v>1.08</v>
      </c>
      <c r="F34" s="29">
        <f>'[1]23'!$G$79</f>
        <v>2.66</v>
      </c>
      <c r="S34" s="20" t="s">
        <v>25</v>
      </c>
      <c r="T34" s="21">
        <f>MIN(T27:T32)</f>
        <v>0.38749999999999996</v>
      </c>
      <c r="U34" s="21">
        <f t="shared" ref="U34:AE34" si="2">MIN(U27:U32)</f>
        <v>0.3125</v>
      </c>
      <c r="V34" s="21">
        <f t="shared" si="2"/>
        <v>0.31</v>
      </c>
      <c r="W34" s="21">
        <f t="shared" si="2"/>
        <v>0.3</v>
      </c>
      <c r="X34" s="21">
        <f t="shared" si="2"/>
        <v>0.42500000000000004</v>
      </c>
      <c r="Y34" s="21">
        <f t="shared" si="2"/>
        <v>0.35</v>
      </c>
      <c r="Z34" s="21">
        <f t="shared" si="2"/>
        <v>0.5</v>
      </c>
      <c r="AA34" s="21">
        <f t="shared" si="2"/>
        <v>0.5</v>
      </c>
      <c r="AB34" s="21">
        <f t="shared" si="2"/>
        <v>0.6875</v>
      </c>
      <c r="AC34" s="21">
        <f t="shared" si="2"/>
        <v>0.44400000000000006</v>
      </c>
      <c r="AD34" s="21">
        <f t="shared" si="2"/>
        <v>0.36249999999999999</v>
      </c>
      <c r="AE34" s="21">
        <f t="shared" si="2"/>
        <v>0.32</v>
      </c>
      <c r="AF34" s="22">
        <f t="shared" si="0"/>
        <v>0.40825</v>
      </c>
    </row>
    <row r="35" spans="2:32" ht="9.9499999999999993" customHeight="1">
      <c r="B35" s="30">
        <v>24</v>
      </c>
      <c r="C35" s="31">
        <v>0.35859999999999997</v>
      </c>
      <c r="D35" s="31"/>
      <c r="E35" s="31" t="str">
        <f>'[1]24'!$F$79</f>
        <v>-</v>
      </c>
      <c r="F35" s="31">
        <f>'[1]24'!$G$79</f>
        <v>2.79</v>
      </c>
      <c r="S35" s="20" t="s">
        <v>26</v>
      </c>
      <c r="T35" s="21">
        <f>AVERAGE(T27:T32)</f>
        <v>0.54208333333333336</v>
      </c>
      <c r="U35" s="21">
        <f t="shared" ref="U35:AE35" si="3">AVERAGE(U27:U32)</f>
        <v>0.46666666666666662</v>
      </c>
      <c r="V35" s="21">
        <f t="shared" si="3"/>
        <v>0.44833333333333325</v>
      </c>
      <c r="W35" s="21">
        <f t="shared" si="3"/>
        <v>0.55000000000000004</v>
      </c>
      <c r="X35" s="21">
        <f t="shared" si="3"/>
        <v>0.56725000000000003</v>
      </c>
      <c r="Y35" s="21">
        <f t="shared" si="3"/>
        <v>0.63083333333333325</v>
      </c>
      <c r="Z35" s="21">
        <f t="shared" si="3"/>
        <v>0.77166666666666683</v>
      </c>
      <c r="AA35" s="21">
        <f t="shared" si="3"/>
        <v>0.92916666666666659</v>
      </c>
      <c r="AB35" s="21">
        <f t="shared" si="3"/>
        <v>0.96341666666666681</v>
      </c>
      <c r="AC35" s="21">
        <f t="shared" si="3"/>
        <v>0.68108333333333337</v>
      </c>
      <c r="AD35" s="21">
        <f t="shared" si="3"/>
        <v>0.58125000000000004</v>
      </c>
      <c r="AE35" s="21">
        <f t="shared" si="3"/>
        <v>0.52</v>
      </c>
      <c r="AF35" s="22">
        <f t="shared" si="0"/>
        <v>0.63764583333333336</v>
      </c>
    </row>
    <row r="36" spans="2:32" ht="9.9499999999999993" customHeight="1">
      <c r="B36" s="28">
        <v>25</v>
      </c>
      <c r="C36" s="29">
        <v>0.35859999999999997</v>
      </c>
      <c r="D36" s="29"/>
      <c r="E36" s="29" t="str">
        <f>'[1]25'!$F$79</f>
        <v>-</v>
      </c>
      <c r="F36" s="29">
        <f>'[1]25'!$G$79</f>
        <v>2.93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0.35859999999999997</v>
      </c>
      <c r="D37" s="31"/>
      <c r="E37" s="31" t="str">
        <f>'[1]26'!$F$79</f>
        <v>-</v>
      </c>
      <c r="F37" s="31">
        <f>'[1]26'!$G$79</f>
        <v>2.93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0.35859999999999997</v>
      </c>
      <c r="D38" s="29"/>
      <c r="E38" s="29" t="str">
        <f>'[1]27'!$F$79</f>
        <v>-</v>
      </c>
      <c r="F38" s="29">
        <f>'[1]27'!$G$79</f>
        <v>2.91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0.35859999999999997</v>
      </c>
      <c r="D39" s="31">
        <f>'[1]28'!$D$79</f>
        <v>1</v>
      </c>
      <c r="E39" s="31">
        <f>'[1]28'!$F$79</f>
        <v>1.55</v>
      </c>
      <c r="F39" s="31">
        <f>'[1]28'!$G$79</f>
        <v>2.97</v>
      </c>
      <c r="S39" s="20" t="s">
        <v>27</v>
      </c>
      <c r="T39" s="21">
        <f t="shared" ref="T39:AE41" si="4">T33</f>
        <v>0.72499999999999998</v>
      </c>
      <c r="U39" s="21">
        <f t="shared" si="4"/>
        <v>0.86250000000000004</v>
      </c>
      <c r="V39" s="21">
        <f t="shared" si="4"/>
        <v>0.67999999999999994</v>
      </c>
      <c r="W39" s="21">
        <f t="shared" si="4"/>
        <v>0.8</v>
      </c>
      <c r="X39" s="21">
        <f t="shared" si="4"/>
        <v>0.76249999999999996</v>
      </c>
      <c r="Y39" s="21">
        <f t="shared" si="4"/>
        <v>1.2</v>
      </c>
      <c r="Z39" s="21">
        <f t="shared" si="4"/>
        <v>1.2250000000000001</v>
      </c>
      <c r="AA39" s="21">
        <f t="shared" si="4"/>
        <v>1.3599999999999999</v>
      </c>
      <c r="AB39" s="21">
        <f t="shared" si="4"/>
        <v>1.2124999999999999</v>
      </c>
      <c r="AC39" s="21">
        <f t="shared" si="4"/>
        <v>1.075</v>
      </c>
      <c r="AD39" s="21">
        <f t="shared" si="4"/>
        <v>0.93</v>
      </c>
      <c r="AE39" s="21">
        <f t="shared" si="4"/>
        <v>0.82499999999999996</v>
      </c>
      <c r="AF39" s="18"/>
    </row>
    <row r="40" spans="2:32" ht="9.9499999999999993" customHeight="1">
      <c r="B40" s="28">
        <v>29</v>
      </c>
      <c r="C40" s="29">
        <v>0.35859999999999997</v>
      </c>
      <c r="D40" s="29">
        <f>'[1]29'!$D$79</f>
        <v>0.85</v>
      </c>
      <c r="E40" s="29">
        <f>'[1]29'!$F$79</f>
        <v>1.4</v>
      </c>
      <c r="F40" s="29">
        <f>'[1]29'!$G$79</f>
        <v>2.96</v>
      </c>
      <c r="S40" s="20"/>
      <c r="T40" s="21">
        <f t="shared" si="4"/>
        <v>0.38749999999999996</v>
      </c>
      <c r="U40" s="21">
        <f t="shared" si="4"/>
        <v>0.3125</v>
      </c>
      <c r="V40" s="21">
        <f t="shared" si="4"/>
        <v>0.31</v>
      </c>
      <c r="W40" s="21">
        <f t="shared" si="4"/>
        <v>0.3</v>
      </c>
      <c r="X40" s="21">
        <f t="shared" si="4"/>
        <v>0.42500000000000004</v>
      </c>
      <c r="Y40" s="21">
        <f t="shared" si="4"/>
        <v>0.35</v>
      </c>
      <c r="Z40" s="21">
        <f t="shared" si="4"/>
        <v>0.5</v>
      </c>
      <c r="AA40" s="21">
        <f t="shared" si="4"/>
        <v>0.5</v>
      </c>
      <c r="AB40" s="21">
        <f t="shared" si="4"/>
        <v>0.6875</v>
      </c>
      <c r="AC40" s="21">
        <f t="shared" si="4"/>
        <v>0.44400000000000006</v>
      </c>
      <c r="AD40" s="21">
        <f t="shared" si="4"/>
        <v>0.36249999999999999</v>
      </c>
      <c r="AE40" s="21">
        <f t="shared" si="4"/>
        <v>0.32</v>
      </c>
      <c r="AF40" s="18"/>
    </row>
    <row r="41" spans="2:32" ht="9.9499999999999993" customHeight="1">
      <c r="B41" s="30">
        <v>30</v>
      </c>
      <c r="C41" s="31">
        <v>0.35859999999999997</v>
      </c>
      <c r="D41" s="31">
        <f>'[1]30'!$D$79</f>
        <v>0.85</v>
      </c>
      <c r="E41" s="31">
        <f>'[1]30'!$F$79</f>
        <v>1.4</v>
      </c>
      <c r="F41" s="31">
        <f>'[1]30'!$G$79</f>
        <v>3.08</v>
      </c>
      <c r="S41" s="23" t="str">
        <f>S35</f>
        <v>Promedio 2018 - 2023</v>
      </c>
      <c r="T41" s="24">
        <f t="shared" si="4"/>
        <v>0.54208333333333336</v>
      </c>
      <c r="U41" s="24">
        <f t="shared" si="4"/>
        <v>0.46666666666666662</v>
      </c>
      <c r="V41" s="24">
        <f t="shared" si="4"/>
        <v>0.44833333333333325</v>
      </c>
      <c r="W41" s="24">
        <f t="shared" si="4"/>
        <v>0.55000000000000004</v>
      </c>
      <c r="X41" s="24">
        <f t="shared" si="4"/>
        <v>0.56725000000000003</v>
      </c>
      <c r="Y41" s="24">
        <f t="shared" si="4"/>
        <v>0.63083333333333325</v>
      </c>
      <c r="Z41" s="24">
        <f t="shared" si="4"/>
        <v>0.77166666666666683</v>
      </c>
      <c r="AA41" s="24">
        <f t="shared" si="4"/>
        <v>0.92916666666666659</v>
      </c>
      <c r="AB41" s="24">
        <f t="shared" si="4"/>
        <v>0.96341666666666681</v>
      </c>
      <c r="AC41" s="24">
        <f t="shared" si="4"/>
        <v>0.68108333333333337</v>
      </c>
      <c r="AD41" s="24">
        <f t="shared" si="4"/>
        <v>0.58125000000000004</v>
      </c>
      <c r="AE41" s="24">
        <f t="shared" si="4"/>
        <v>0.52</v>
      </c>
      <c r="AF41" s="18"/>
    </row>
    <row r="42" spans="2:32" ht="9.9499999999999993" customHeight="1">
      <c r="B42" s="28">
        <v>31</v>
      </c>
      <c r="C42" s="29">
        <v>0.35859999999999997</v>
      </c>
      <c r="D42" s="29">
        <f>'[1]31'!$D$79</f>
        <v>0.85</v>
      </c>
      <c r="E42" s="29">
        <f>'[1]31'!$F$79</f>
        <v>1.4</v>
      </c>
      <c r="F42" s="29">
        <f>'[1]31'!$G$79</f>
        <v>2.83</v>
      </c>
      <c r="S42" s="20">
        <v>2024</v>
      </c>
      <c r="T42" s="25">
        <f>AVERAGE(D12:D15)</f>
        <v>0.77500000000000013</v>
      </c>
      <c r="U42" s="25">
        <f>AVERAGE(D16:D20)</f>
        <v>0.39</v>
      </c>
      <c r="V42" s="25"/>
      <c r="W42" s="25">
        <f>AVERAGE(D25:D28)</f>
        <v>0.6</v>
      </c>
      <c r="X42" s="25">
        <f>AVERAGE(D29:D33)</f>
        <v>0.58200000000000007</v>
      </c>
      <c r="Y42" s="25">
        <f>AVERAGE(D34:D37)</f>
        <v>0.53</v>
      </c>
      <c r="Z42" s="25">
        <f>AVERAGE(D38:D41)</f>
        <v>0.9</v>
      </c>
      <c r="AA42" s="25">
        <f>AVERAGE(D42:D46)</f>
        <v>1.2100000000000002</v>
      </c>
      <c r="AB42" s="25">
        <f>AVERAGE(D47:D50)</f>
        <v>1.2833333333333332</v>
      </c>
      <c r="AC42" s="25">
        <f>AVERAGE(D51:D55)</f>
        <v>0.85</v>
      </c>
      <c r="AD42" s="25">
        <f>AVERAGE(D56:D59)</f>
        <v>0.56999999999999995</v>
      </c>
      <c r="AE42" s="25">
        <f>AVERAGE(D60:D63)</f>
        <v>0.7</v>
      </c>
      <c r="AF42" s="18"/>
    </row>
    <row r="43" spans="2:32" ht="9.9499999999999993" customHeight="1">
      <c r="B43" s="30">
        <v>32</v>
      </c>
      <c r="C43" s="31">
        <v>0.35859999999999997</v>
      </c>
      <c r="D43" s="31">
        <f>'[1]32'!$D$79</f>
        <v>1.1499999999999999</v>
      </c>
      <c r="E43" s="31">
        <f>'[1]32'!$F$79</f>
        <v>1.7</v>
      </c>
      <c r="F43" s="31">
        <f>'[1]32'!$G$79</f>
        <v>2.94</v>
      </c>
    </row>
    <row r="44" spans="2:32" ht="9.9499999999999993" customHeight="1">
      <c r="B44" s="28">
        <v>33</v>
      </c>
      <c r="C44" s="29">
        <v>0.35859999999999997</v>
      </c>
      <c r="D44" s="29">
        <f>'[1]33'!$D$79</f>
        <v>1.35</v>
      </c>
      <c r="E44" s="29">
        <f>'[1]33'!$F$79</f>
        <v>1.9</v>
      </c>
      <c r="F44" s="29">
        <f>'[1]33'!$G$79</f>
        <v>3.01</v>
      </c>
    </row>
    <row r="45" spans="2:32" ht="9.9499999999999993" customHeight="1">
      <c r="B45" s="30">
        <v>34</v>
      </c>
      <c r="C45" s="31">
        <v>0.35859999999999997</v>
      </c>
      <c r="D45" s="31">
        <f>'[1]34'!$D$79</f>
        <v>1.35</v>
      </c>
      <c r="E45" s="31">
        <f>'[1]34'!$F$79</f>
        <v>1.9</v>
      </c>
      <c r="F45" s="31">
        <f>'[1]34'!$G$79</f>
        <v>3.05</v>
      </c>
    </row>
    <row r="46" spans="2:32" ht="9.9499999999999993" customHeight="1">
      <c r="B46" s="28">
        <v>35</v>
      </c>
      <c r="C46" s="29">
        <v>0.35859999999999997</v>
      </c>
      <c r="D46" s="29">
        <f>'[1]35'!$D$79</f>
        <v>1.35</v>
      </c>
      <c r="E46" s="29">
        <f>'[1]35'!$F$79</f>
        <v>1.9</v>
      </c>
      <c r="F46" s="29">
        <f>'[1]35'!$G$79</f>
        <v>3.19</v>
      </c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0.35859999999999997</v>
      </c>
      <c r="D47" s="31">
        <f>'[1]36'!$D$79</f>
        <v>1.1499999999999999</v>
      </c>
      <c r="E47" s="31">
        <f>'[1]36'!$F$79</f>
        <v>1.7</v>
      </c>
      <c r="F47" s="31">
        <f>'[1]36'!$G$79</f>
        <v>3.19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0.35859999999999997</v>
      </c>
      <c r="D48" s="29"/>
      <c r="E48" s="29" t="str">
        <f>'[1]37'!$F$79</f>
        <v>-</v>
      </c>
      <c r="F48" s="29">
        <f>'[1]37'!$G$79</f>
        <v>3.37</v>
      </c>
      <c r="S48" s="20">
        <v>2018</v>
      </c>
      <c r="T48" s="21">
        <v>2.4438124999999999</v>
      </c>
      <c r="U48" s="21">
        <v>2.2717032967032966</v>
      </c>
      <c r="V48" s="21">
        <v>2.3231456876456873</v>
      </c>
      <c r="W48" s="21">
        <v>2.3432954545454545</v>
      </c>
      <c r="X48" s="21">
        <v>2.4778535353535354</v>
      </c>
      <c r="Y48" s="21">
        <v>2.5063</v>
      </c>
      <c r="Z48" s="21">
        <v>2.4490833333333337</v>
      </c>
      <c r="AA48" s="21">
        <v>2.3701388888888895</v>
      </c>
      <c r="AB48" s="21">
        <v>2.8581746031746036</v>
      </c>
      <c r="AC48" s="21">
        <v>2.9123344155844153</v>
      </c>
      <c r="AD48" s="21">
        <v>2.519566666666667</v>
      </c>
      <c r="AE48" s="21">
        <v>2.4692272727272728</v>
      </c>
      <c r="AF48" s="22">
        <f t="shared" ref="AF48" si="5">AVERAGE(T48:AE48)</f>
        <v>2.4953863045519293</v>
      </c>
    </row>
    <row r="49" spans="2:32" ht="9.9499999999999993" customHeight="1">
      <c r="B49" s="30">
        <v>38</v>
      </c>
      <c r="C49" s="31">
        <v>0.35859999999999997</v>
      </c>
      <c r="D49" s="31">
        <f>'[1]38'!$D$79</f>
        <v>1.5</v>
      </c>
      <c r="E49" s="31" t="str">
        <f>'[1]38'!$F$79</f>
        <v>-</v>
      </c>
      <c r="F49" s="31">
        <f>'[1]38'!$G$79</f>
        <v>3.37</v>
      </c>
      <c r="S49" s="20">
        <v>2019</v>
      </c>
      <c r="T49" s="21">
        <v>2.3983750000000001</v>
      </c>
      <c r="U49" s="21">
        <v>2.2832564102564104</v>
      </c>
      <c r="V49" s="21">
        <v>2.2509280303030303</v>
      </c>
      <c r="W49" s="21">
        <v>2.5629040404040402</v>
      </c>
      <c r="X49" s="21">
        <v>2.575484848484848</v>
      </c>
      <c r="Y49" s="21">
        <v>2.6328282828282825</v>
      </c>
      <c r="Z49" s="21">
        <v>2.7844791666666664</v>
      </c>
      <c r="AA49" s="21">
        <v>3.4927142857142863</v>
      </c>
      <c r="AB49" s="21">
        <v>3.4793452380952381</v>
      </c>
      <c r="AC49" s="21">
        <v>2.7613822510822512</v>
      </c>
      <c r="AD49" s="21">
        <v>2.424479020979021</v>
      </c>
      <c r="AE49" s="21">
        <v>2.6818428030303028</v>
      </c>
      <c r="AF49" s="22">
        <f>AVERAGE(T49:AE49)</f>
        <v>2.6940016148203649</v>
      </c>
    </row>
    <row r="50" spans="2:32" ht="9.9499999999999993" customHeight="1">
      <c r="B50" s="28">
        <v>39</v>
      </c>
      <c r="C50" s="29">
        <v>0.35859999999999997</v>
      </c>
      <c r="D50" s="29">
        <f>'[1]39'!$D$79</f>
        <v>1.2</v>
      </c>
      <c r="E50" s="29">
        <f>'[1]39'!$F$79</f>
        <v>1.75</v>
      </c>
      <c r="F50" s="29">
        <f>'[1]39'!$G$79</f>
        <v>3.35</v>
      </c>
      <c r="S50" s="20">
        <v>2020</v>
      </c>
      <c r="T50" s="21">
        <v>2.5819999999999999</v>
      </c>
      <c r="U50" s="21">
        <v>2.4160000000000004</v>
      </c>
      <c r="V50" s="21">
        <v>2.37</v>
      </c>
      <c r="W50" s="21">
        <v>3.16</v>
      </c>
      <c r="X50" s="21">
        <v>3.1399999999999997</v>
      </c>
      <c r="Y50" s="21">
        <v>3.2174999999999998</v>
      </c>
      <c r="Z50" s="21">
        <v>2.8679999999999999</v>
      </c>
      <c r="AA50" s="21">
        <v>2.9424999999999999</v>
      </c>
      <c r="AB50" s="21">
        <v>2.7974999999999999</v>
      </c>
      <c r="AC50" s="21">
        <v>2.7080000000000002</v>
      </c>
      <c r="AD50" s="21">
        <v>2.57</v>
      </c>
      <c r="AE50" s="21">
        <v>2.4</v>
      </c>
      <c r="AF50" s="22">
        <f t="shared" ref="AF50:AF56" si="6">AVERAGE(T50:AE50)</f>
        <v>2.7642916666666664</v>
      </c>
    </row>
    <row r="51" spans="2:32" ht="9.9499999999999993" customHeight="1">
      <c r="B51" s="30">
        <v>40</v>
      </c>
      <c r="C51" s="31">
        <v>0.35859999999999997</v>
      </c>
      <c r="D51" s="31">
        <f>'[1]40'!$D$79</f>
        <v>1.2</v>
      </c>
      <c r="E51" s="31">
        <f>'[1]40'!$F$79</f>
        <v>1.75</v>
      </c>
      <c r="F51" s="31">
        <f>'[1]40'!$G$79</f>
        <v>3.31</v>
      </c>
      <c r="S51" s="20">
        <v>2021</v>
      </c>
      <c r="T51" s="21">
        <v>2.7424999999999997</v>
      </c>
      <c r="U51" s="21">
        <v>2.6725000000000003</v>
      </c>
      <c r="V51" s="21">
        <v>2.3724999999999996</v>
      </c>
      <c r="W51" s="21">
        <v>2.59</v>
      </c>
      <c r="X51" s="21">
        <v>2.4750000000000001</v>
      </c>
      <c r="Y51" s="21">
        <v>2.5674999999999999</v>
      </c>
      <c r="Z51" s="21">
        <v>2.5640000000000001</v>
      </c>
      <c r="AA51" s="21">
        <v>2.6500000000000004</v>
      </c>
      <c r="AB51" s="21">
        <v>2.7679999999999998</v>
      </c>
      <c r="AC51" s="21">
        <v>2.605</v>
      </c>
      <c r="AD51" s="21">
        <v>2.52</v>
      </c>
      <c r="AE51" s="21">
        <v>2.306</v>
      </c>
      <c r="AF51" s="22">
        <f t="shared" si="6"/>
        <v>2.5694166666666667</v>
      </c>
    </row>
    <row r="52" spans="2:32" ht="9.9499999999999993" customHeight="1">
      <c r="B52" s="28">
        <v>41</v>
      </c>
      <c r="C52" s="29">
        <v>0.35859999999999997</v>
      </c>
      <c r="D52" s="29">
        <f>'[1]41'!$D$79</f>
        <v>0.85</v>
      </c>
      <c r="E52" s="29">
        <f>'[1]41'!$F$79</f>
        <v>1.4</v>
      </c>
      <c r="F52" s="29">
        <f>'[1]41'!$G$79</f>
        <v>3.47</v>
      </c>
      <c r="S52" s="20">
        <v>2022</v>
      </c>
      <c r="T52" s="21">
        <v>2.3224999999999998</v>
      </c>
      <c r="U52" s="21">
        <v>2.35</v>
      </c>
      <c r="V52" s="21">
        <v>2.36</v>
      </c>
      <c r="W52" s="21">
        <v>2.5125000000000002</v>
      </c>
      <c r="X52" s="21">
        <v>2.57</v>
      </c>
      <c r="Y52" s="21">
        <v>2.6760000000000002</v>
      </c>
      <c r="Z52" s="21">
        <v>2.88</v>
      </c>
      <c r="AA52" s="21">
        <v>3.33</v>
      </c>
      <c r="AB52" s="21">
        <v>4.1274999999999995</v>
      </c>
      <c r="AC52" s="21">
        <v>3.2359999999999998</v>
      </c>
      <c r="AD52" s="21">
        <v>2.7474999999999996</v>
      </c>
      <c r="AE52" s="21">
        <v>2.84</v>
      </c>
      <c r="AF52" s="22">
        <f t="shared" si="6"/>
        <v>2.829333333333333</v>
      </c>
    </row>
    <row r="53" spans="2:32" ht="9.9499999999999993" customHeight="1">
      <c r="B53" s="30">
        <v>42</v>
      </c>
      <c r="C53" s="31">
        <v>0.35859999999999997</v>
      </c>
      <c r="D53" s="31">
        <f>'[1]42'!$D$79</f>
        <v>0.8</v>
      </c>
      <c r="E53" s="31">
        <f>'[1]42'!$F$79</f>
        <v>1.35</v>
      </c>
      <c r="F53" s="31">
        <f>'[1]42'!$G$79</f>
        <v>3.37</v>
      </c>
      <c r="S53" s="20">
        <v>2023</v>
      </c>
      <c r="T53" s="21">
        <v>2.8725000000000001</v>
      </c>
      <c r="U53" s="21">
        <v>3.2024999999999997</v>
      </c>
      <c r="V53" s="21">
        <v>3.2280000000000002</v>
      </c>
      <c r="W53" s="21">
        <v>3.3200000000000003</v>
      </c>
      <c r="X53" s="21">
        <v>3.1374999999999997</v>
      </c>
      <c r="Y53" s="21">
        <v>3.02</v>
      </c>
      <c r="Z53" s="21">
        <v>3.4450000000000003</v>
      </c>
      <c r="AA53" s="21">
        <v>3.528</v>
      </c>
      <c r="AB53" s="21">
        <v>3.5724999999999998</v>
      </c>
      <c r="AC53" s="21">
        <v>3.44</v>
      </c>
      <c r="AD53" s="21">
        <v>3.218</v>
      </c>
      <c r="AE53" s="21">
        <v>3.0950000000000002</v>
      </c>
      <c r="AF53" s="22">
        <f t="shared" si="6"/>
        <v>3.2565833333333329</v>
      </c>
    </row>
    <row r="54" spans="2:32" ht="9.9499999999999993" customHeight="1">
      <c r="B54" s="28">
        <v>43</v>
      </c>
      <c r="C54" s="29">
        <v>0.35859999999999997</v>
      </c>
      <c r="D54" s="29">
        <f>'[1]43'!$D$79</f>
        <v>0.75</v>
      </c>
      <c r="E54" s="29">
        <f>'[1]43'!$F$79</f>
        <v>1.3</v>
      </c>
      <c r="F54" s="29">
        <f>'[1]43'!$G$79</f>
        <v>3.42</v>
      </c>
      <c r="S54" s="20" t="s">
        <v>24</v>
      </c>
      <c r="T54" s="21">
        <f>MAX(T48:T53)</f>
        <v>2.8725000000000001</v>
      </c>
      <c r="U54" s="21">
        <f t="shared" ref="U54:AE54" si="7">MAX(U48:U53)</f>
        <v>3.2024999999999997</v>
      </c>
      <c r="V54" s="21">
        <f t="shared" si="7"/>
        <v>3.2280000000000002</v>
      </c>
      <c r="W54" s="21">
        <f t="shared" si="7"/>
        <v>3.3200000000000003</v>
      </c>
      <c r="X54" s="21">
        <f t="shared" si="7"/>
        <v>3.1399999999999997</v>
      </c>
      <c r="Y54" s="21">
        <f t="shared" si="7"/>
        <v>3.2174999999999998</v>
      </c>
      <c r="Z54" s="21">
        <f t="shared" si="7"/>
        <v>3.4450000000000003</v>
      </c>
      <c r="AA54" s="21">
        <f t="shared" si="7"/>
        <v>3.528</v>
      </c>
      <c r="AB54" s="21">
        <f t="shared" si="7"/>
        <v>4.1274999999999995</v>
      </c>
      <c r="AC54" s="21">
        <f t="shared" si="7"/>
        <v>3.44</v>
      </c>
      <c r="AD54" s="21">
        <f t="shared" si="7"/>
        <v>3.218</v>
      </c>
      <c r="AE54" s="21">
        <f t="shared" si="7"/>
        <v>3.0950000000000002</v>
      </c>
      <c r="AF54" s="22">
        <f t="shared" si="6"/>
        <v>3.3194999999999992</v>
      </c>
    </row>
    <row r="55" spans="2:32" ht="9.9499999999999993" customHeight="1">
      <c r="B55" s="30">
        <v>44</v>
      </c>
      <c r="C55" s="31">
        <v>0.35859999999999997</v>
      </c>
      <c r="D55" s="31">
        <f>'[1]44'!$D$79</f>
        <v>0.65</v>
      </c>
      <c r="E55" s="31">
        <f>'[1]44'!$F$79</f>
        <v>1.2</v>
      </c>
      <c r="F55" s="31">
        <f>'[1]44'!$G$79</f>
        <v>3.19</v>
      </c>
      <c r="S55" s="20" t="s">
        <v>25</v>
      </c>
      <c r="T55" s="21">
        <f>MIN(T48:T53)</f>
        <v>2.3224999999999998</v>
      </c>
      <c r="U55" s="21">
        <f t="shared" ref="U55:AE55" si="8">MIN(U48:U53)</f>
        <v>2.2717032967032966</v>
      </c>
      <c r="V55" s="21">
        <f t="shared" si="8"/>
        <v>2.2509280303030303</v>
      </c>
      <c r="W55" s="21">
        <f t="shared" si="8"/>
        <v>2.3432954545454545</v>
      </c>
      <c r="X55" s="21">
        <f t="shared" si="8"/>
        <v>2.4750000000000001</v>
      </c>
      <c r="Y55" s="21">
        <f t="shared" si="8"/>
        <v>2.5063</v>
      </c>
      <c r="Z55" s="21">
        <f t="shared" si="8"/>
        <v>2.4490833333333337</v>
      </c>
      <c r="AA55" s="21">
        <f t="shared" si="8"/>
        <v>2.3701388888888895</v>
      </c>
      <c r="AB55" s="21">
        <f t="shared" si="8"/>
        <v>2.7679999999999998</v>
      </c>
      <c r="AC55" s="21">
        <f t="shared" si="8"/>
        <v>2.605</v>
      </c>
      <c r="AD55" s="21">
        <f t="shared" si="8"/>
        <v>2.424479020979021</v>
      </c>
      <c r="AE55" s="21">
        <f t="shared" si="8"/>
        <v>2.306</v>
      </c>
      <c r="AF55" s="22">
        <f t="shared" si="6"/>
        <v>2.4243690020627522</v>
      </c>
    </row>
    <row r="56" spans="2:32" ht="9.9499999999999993" customHeight="1">
      <c r="B56" s="28">
        <v>45</v>
      </c>
      <c r="C56" s="29">
        <v>0.35859999999999997</v>
      </c>
      <c r="D56" s="29">
        <f>'[1]45'!$D$79</f>
        <v>0.48</v>
      </c>
      <c r="E56" s="29">
        <f>'[1]45'!$F$79</f>
        <v>1.03</v>
      </c>
      <c r="F56" s="29">
        <f>'[1]45'!$G$79</f>
        <v>2.99</v>
      </c>
      <c r="S56" s="20" t="s">
        <v>26</v>
      </c>
      <c r="T56" s="21">
        <f>AVERAGE(T48:T53)</f>
        <v>2.5602812499999996</v>
      </c>
      <c r="U56" s="21">
        <f t="shared" ref="U56:AE56" si="9">AVERAGE(U48:U53)</f>
        <v>2.532659951159951</v>
      </c>
      <c r="V56" s="21">
        <f t="shared" si="9"/>
        <v>2.4840956196581194</v>
      </c>
      <c r="W56" s="21">
        <f t="shared" si="9"/>
        <v>2.7481165824915821</v>
      </c>
      <c r="X56" s="21">
        <f t="shared" si="9"/>
        <v>2.7293063973063973</v>
      </c>
      <c r="Y56" s="21">
        <f t="shared" si="9"/>
        <v>2.7700213804713805</v>
      </c>
      <c r="Z56" s="21">
        <f t="shared" si="9"/>
        <v>2.8317604166666666</v>
      </c>
      <c r="AA56" s="21">
        <f t="shared" si="9"/>
        <v>3.0522255291005291</v>
      </c>
      <c r="AB56" s="21">
        <f t="shared" si="9"/>
        <v>3.2671699735449735</v>
      </c>
      <c r="AC56" s="21">
        <f t="shared" si="9"/>
        <v>2.9437861111111112</v>
      </c>
      <c r="AD56" s="21">
        <f t="shared" si="9"/>
        <v>2.6665909479409478</v>
      </c>
      <c r="AE56" s="21">
        <f t="shared" si="9"/>
        <v>2.6320116792929293</v>
      </c>
      <c r="AF56" s="22">
        <f t="shared" si="6"/>
        <v>2.7681688198953824</v>
      </c>
    </row>
    <row r="57" spans="2:32" ht="9.9499999999999993" customHeight="1">
      <c r="B57" s="30">
        <v>46</v>
      </c>
      <c r="C57" s="31">
        <v>0.35859999999999997</v>
      </c>
      <c r="D57" s="31">
        <f>'[1]46'!$D$79</f>
        <v>0.55000000000000004</v>
      </c>
      <c r="E57" s="31">
        <f>'[1]46'!$F$79</f>
        <v>1.1000000000000001</v>
      </c>
      <c r="F57" s="31">
        <f>'[1]46'!$G$79</f>
        <v>2.8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0.35859999999999997</v>
      </c>
      <c r="D58" s="29">
        <f>'[1]47'!$D$79</f>
        <v>0.6</v>
      </c>
      <c r="E58" s="29">
        <f>'[1]47'!$F$79</f>
        <v>1.1499999999999999</v>
      </c>
      <c r="F58" s="29">
        <f>'[1]47'!$G$79</f>
        <v>2.78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0.35859999999999997</v>
      </c>
      <c r="D59" s="31">
        <f>'[1]48'!$D$79</f>
        <v>0.65</v>
      </c>
      <c r="E59" s="31">
        <f>'[1]48'!$F$79</f>
        <v>1.1499999999999999</v>
      </c>
      <c r="F59" s="31">
        <f>'[1]48'!$G$79</f>
        <v>2.2200000000000002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0.35859999999999997</v>
      </c>
      <c r="D60" s="29">
        <f>'[1]49'!$D$79</f>
        <v>0.7</v>
      </c>
      <c r="E60" s="29">
        <f>'[1]49'!$F$79</f>
        <v>1.2</v>
      </c>
      <c r="F60" s="29">
        <f>'[1]49'!$G$79</f>
        <v>2.61</v>
      </c>
      <c r="S60" s="20" t="s">
        <v>27</v>
      </c>
      <c r="T60" s="21">
        <f t="shared" ref="T60:AE62" si="10">T54</f>
        <v>2.8725000000000001</v>
      </c>
      <c r="U60" s="21">
        <f t="shared" si="10"/>
        <v>3.2024999999999997</v>
      </c>
      <c r="V60" s="21">
        <f t="shared" si="10"/>
        <v>3.2280000000000002</v>
      </c>
      <c r="W60" s="21">
        <f t="shared" si="10"/>
        <v>3.3200000000000003</v>
      </c>
      <c r="X60" s="21">
        <f t="shared" si="10"/>
        <v>3.1399999999999997</v>
      </c>
      <c r="Y60" s="21">
        <f t="shared" si="10"/>
        <v>3.2174999999999998</v>
      </c>
      <c r="Z60" s="21">
        <f t="shared" si="10"/>
        <v>3.4450000000000003</v>
      </c>
      <c r="AA60" s="21">
        <f t="shared" si="10"/>
        <v>3.528</v>
      </c>
      <c r="AB60" s="21">
        <f t="shared" si="10"/>
        <v>4.1274999999999995</v>
      </c>
      <c r="AC60" s="21">
        <f t="shared" si="10"/>
        <v>3.44</v>
      </c>
      <c r="AD60" s="21">
        <f t="shared" si="10"/>
        <v>3.218</v>
      </c>
      <c r="AE60" s="21">
        <f t="shared" si="10"/>
        <v>3.0950000000000002</v>
      </c>
      <c r="AF60" s="18"/>
    </row>
    <row r="61" spans="2:32" ht="9.9499999999999993" customHeight="1">
      <c r="B61" s="30">
        <v>50</v>
      </c>
      <c r="C61" s="31">
        <v>0.35859999999999997</v>
      </c>
      <c r="D61" s="31">
        <f>'[1]50'!$D$79</f>
        <v>0.7</v>
      </c>
      <c r="E61" s="31">
        <f>'[1]50'!$F$79</f>
        <v>1.2</v>
      </c>
      <c r="F61" s="31">
        <f>'[1]50'!$G$79</f>
        <v>2.73</v>
      </c>
      <c r="S61" s="20"/>
      <c r="T61" s="21">
        <f t="shared" si="10"/>
        <v>2.3224999999999998</v>
      </c>
      <c r="U61" s="21">
        <f t="shared" si="10"/>
        <v>2.2717032967032966</v>
      </c>
      <c r="V61" s="21">
        <f t="shared" si="10"/>
        <v>2.2509280303030303</v>
      </c>
      <c r="W61" s="21">
        <f t="shared" si="10"/>
        <v>2.3432954545454545</v>
      </c>
      <c r="X61" s="21">
        <f t="shared" si="10"/>
        <v>2.4750000000000001</v>
      </c>
      <c r="Y61" s="21">
        <f t="shared" si="10"/>
        <v>2.5063</v>
      </c>
      <c r="Z61" s="21">
        <f t="shared" si="10"/>
        <v>2.4490833333333337</v>
      </c>
      <c r="AA61" s="21">
        <f t="shared" si="10"/>
        <v>2.3701388888888895</v>
      </c>
      <c r="AB61" s="21">
        <f t="shared" si="10"/>
        <v>2.7679999999999998</v>
      </c>
      <c r="AC61" s="21">
        <f t="shared" si="10"/>
        <v>2.605</v>
      </c>
      <c r="AD61" s="21">
        <f t="shared" si="10"/>
        <v>2.424479020979021</v>
      </c>
      <c r="AE61" s="21">
        <f t="shared" si="10"/>
        <v>2.306</v>
      </c>
      <c r="AF61" s="18"/>
    </row>
    <row r="62" spans="2:32" ht="9.9499999999999993" customHeight="1">
      <c r="B62" s="28">
        <v>51</v>
      </c>
      <c r="C62" s="29">
        <v>0.35859999999999997</v>
      </c>
      <c r="D62" s="29">
        <f>'[1]51'!$D$79</f>
        <v>0.7</v>
      </c>
      <c r="E62" s="29">
        <f>'[1]51'!$F$79</f>
        <v>1.2</v>
      </c>
      <c r="F62" s="29">
        <f>'[1]51'!$G$79</f>
        <v>2.85</v>
      </c>
      <c r="S62" s="23" t="str">
        <f>S56</f>
        <v>Promedio 2018 - 2023</v>
      </c>
      <c r="T62" s="24">
        <f t="shared" si="10"/>
        <v>2.5602812499999996</v>
      </c>
      <c r="U62" s="24">
        <f t="shared" si="10"/>
        <v>2.532659951159951</v>
      </c>
      <c r="V62" s="24">
        <f t="shared" si="10"/>
        <v>2.4840956196581194</v>
      </c>
      <c r="W62" s="24">
        <f t="shared" si="10"/>
        <v>2.7481165824915821</v>
      </c>
      <c r="X62" s="24">
        <f t="shared" si="10"/>
        <v>2.7293063973063973</v>
      </c>
      <c r="Y62" s="24">
        <f t="shared" si="10"/>
        <v>2.7700213804713805</v>
      </c>
      <c r="Z62" s="24">
        <f t="shared" si="10"/>
        <v>2.8317604166666666</v>
      </c>
      <c r="AA62" s="24">
        <f t="shared" si="10"/>
        <v>3.0522255291005291</v>
      </c>
      <c r="AB62" s="24">
        <f t="shared" si="10"/>
        <v>3.2671699735449735</v>
      </c>
      <c r="AC62" s="24">
        <f t="shared" si="10"/>
        <v>2.9437861111111112</v>
      </c>
      <c r="AD62" s="24">
        <f t="shared" si="10"/>
        <v>2.6665909479409478</v>
      </c>
      <c r="AE62" s="24">
        <f t="shared" si="10"/>
        <v>2.6320116792929293</v>
      </c>
      <c r="AF62" s="18"/>
    </row>
    <row r="63" spans="2:32" ht="9.9499999999999993" customHeight="1">
      <c r="B63" s="30">
        <v>52</v>
      </c>
      <c r="C63" s="31">
        <v>0.35859999999999997</v>
      </c>
      <c r="D63" s="31">
        <f>'[1]52'!$D$79</f>
        <v>0.7</v>
      </c>
      <c r="E63" s="31">
        <f>'[1]52'!$F$79</f>
        <v>1.2</v>
      </c>
      <c r="F63" s="31">
        <f>'[1]52'!$G$79</f>
        <v>2.85</v>
      </c>
      <c r="S63" s="20">
        <v>2024</v>
      </c>
      <c r="T63" s="25">
        <f>AVERAGE(F12:F15)</f>
        <v>3.05</v>
      </c>
      <c r="U63" s="25">
        <f>AVERAGE(F16:F20)</f>
        <v>2.8120000000000003</v>
      </c>
      <c r="V63" s="25">
        <f>AVERAGE(F21:F24)</f>
        <v>2.8049999999999997</v>
      </c>
      <c r="W63" s="25">
        <f>AVERAGE(F25:F28)</f>
        <v>2.8224999999999998</v>
      </c>
      <c r="X63" s="25">
        <f>AVERAGE(F29:F33)</f>
        <v>2.8280000000000003</v>
      </c>
      <c r="Y63" s="25">
        <f>AVERAGE(F34:F37)</f>
        <v>2.8275000000000001</v>
      </c>
      <c r="Z63" s="25">
        <f>AVERAGE(F38:F41)</f>
        <v>2.98</v>
      </c>
      <c r="AA63" s="25">
        <f>AVERAGE(F42:F46)</f>
        <v>3.0039999999999996</v>
      </c>
      <c r="AB63" s="25">
        <f>AVERAGE(F47:F50)</f>
        <v>3.32</v>
      </c>
      <c r="AC63" s="25">
        <f>AVERAGE(F51:F55)</f>
        <v>3.3520000000000003</v>
      </c>
      <c r="AD63" s="25">
        <f>AVERAGE(F56:F59)</f>
        <v>2.6975000000000002</v>
      </c>
      <c r="AE63" s="25">
        <f>AVERAGE(F60:F63)</f>
        <v>2.76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1">(D12-C12)/C12</f>
        <v>1.230897936419409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1"/>
        <v>1.230897936419409</v>
      </c>
      <c r="S73" s="26"/>
    </row>
    <row r="74" spans="2:31">
      <c r="B74"/>
      <c r="C74"/>
      <c r="D74"/>
      <c r="E74"/>
      <c r="F74"/>
      <c r="R74" s="15">
        <f t="shared" si="11"/>
        <v>1.230897936419409</v>
      </c>
      <c r="S74" s="26"/>
    </row>
    <row r="75" spans="2:31">
      <c r="R75" s="15">
        <f t="shared" si="11"/>
        <v>0.95203569436698277</v>
      </c>
      <c r="S75" s="26"/>
    </row>
    <row r="76" spans="2:31">
      <c r="R76" s="15">
        <f t="shared" si="11"/>
        <v>0.2548800892359176</v>
      </c>
    </row>
    <row r="77" spans="2:31">
      <c r="R77" s="15">
        <f t="shared" si="11"/>
        <v>0.2548800892359176</v>
      </c>
    </row>
    <row r="78" spans="2:31">
      <c r="R78" s="15">
        <f t="shared" si="11"/>
        <v>-2.3982152816508638E-2</v>
      </c>
    </row>
    <row r="79" spans="2:31">
      <c r="R79" s="15">
        <f t="shared" si="11"/>
        <v>-2.3982152816508638E-2</v>
      </c>
    </row>
    <row r="80" spans="2:31">
      <c r="R80" s="15">
        <f t="shared" si="11"/>
        <v>-2.3982152816508638E-2</v>
      </c>
    </row>
    <row r="81" spans="18:18">
      <c r="R81" s="15">
        <f t="shared" si="11"/>
        <v>-1</v>
      </c>
    </row>
    <row r="82" spans="18:18">
      <c r="R82" s="15">
        <f t="shared" si="11"/>
        <v>-1</v>
      </c>
    </row>
    <row r="83" spans="18:18">
      <c r="R83" s="15">
        <f t="shared" si="11"/>
        <v>-1</v>
      </c>
    </row>
    <row r="84" spans="18:18">
      <c r="R84" s="15">
        <f t="shared" si="11"/>
        <v>-1</v>
      </c>
    </row>
    <row r="85" spans="18:18">
      <c r="R85" s="15">
        <f t="shared" si="11"/>
        <v>-1</v>
      </c>
    </row>
    <row r="86" spans="18:18">
      <c r="R86" s="15">
        <f t="shared" si="11"/>
        <v>-1</v>
      </c>
    </row>
    <row r="87" spans="18:18">
      <c r="R87" s="15">
        <f t="shared" si="11"/>
        <v>0.67317345231455672</v>
      </c>
    </row>
    <row r="88" spans="18:18">
      <c r="R88" s="15">
        <f t="shared" si="11"/>
        <v>0.67317345231455672</v>
      </c>
    </row>
    <row r="89" spans="18:18">
      <c r="R89" s="15">
        <f t="shared" si="11"/>
        <v>0.81260457334076985</v>
      </c>
    </row>
    <row r="90" spans="18:18">
      <c r="R90" s="15">
        <f t="shared" si="11"/>
        <v>0.67317345231455672</v>
      </c>
    </row>
    <row r="91" spans="18:18">
      <c r="R91" s="15">
        <f t="shared" si="11"/>
        <v>0.67317345231455672</v>
      </c>
    </row>
    <row r="92" spans="18:18">
      <c r="R92" s="15">
        <f t="shared" si="11"/>
        <v>0.47796988287785852</v>
      </c>
    </row>
    <row r="93" spans="18:18">
      <c r="R93" s="15">
        <f t="shared" si="11"/>
        <v>0.47796988287785852</v>
      </c>
    </row>
    <row r="94" spans="18:18">
      <c r="R94" s="15">
        <f t="shared" ref="R94:R124" si="12">(D34-C34)/C34</f>
        <v>0.47796988287785852</v>
      </c>
    </row>
    <row r="95" spans="18:18">
      <c r="R95" s="15">
        <f t="shared" si="12"/>
        <v>-1</v>
      </c>
    </row>
    <row r="96" spans="18:18">
      <c r="R96" s="15">
        <f t="shared" si="12"/>
        <v>-1</v>
      </c>
    </row>
    <row r="97" spans="18:18">
      <c r="R97" s="15">
        <f t="shared" si="12"/>
        <v>-1</v>
      </c>
    </row>
    <row r="98" spans="18:18">
      <c r="R98" s="15">
        <f t="shared" si="12"/>
        <v>-1</v>
      </c>
    </row>
    <row r="99" spans="18:18">
      <c r="R99" s="15">
        <f t="shared" si="12"/>
        <v>1.7886224205242611</v>
      </c>
    </row>
    <row r="100" spans="18:18">
      <c r="R100" s="15">
        <f t="shared" si="12"/>
        <v>1.3703290574456219</v>
      </c>
    </row>
    <row r="101" spans="18:18">
      <c r="R101" s="15">
        <f t="shared" si="12"/>
        <v>1.3703290574456219</v>
      </c>
    </row>
    <row r="102" spans="18:18">
      <c r="R102" s="15">
        <f t="shared" si="12"/>
        <v>1.3703290574456219</v>
      </c>
    </row>
    <row r="103" spans="18:18">
      <c r="R103" s="15">
        <f t="shared" si="12"/>
        <v>2.2069157836028999</v>
      </c>
    </row>
    <row r="104" spans="18:18">
      <c r="R104" s="15">
        <f t="shared" si="12"/>
        <v>2.7646402677077528</v>
      </c>
    </row>
    <row r="105" spans="18:18">
      <c r="R105" s="15">
        <f t="shared" si="12"/>
        <v>2.7646402677077528</v>
      </c>
    </row>
    <row r="106" spans="18:18">
      <c r="R106" s="15">
        <f t="shared" si="12"/>
        <v>2.7646402677077528</v>
      </c>
    </row>
    <row r="107" spans="18:18">
      <c r="R107" s="15">
        <f t="shared" si="12"/>
        <v>2.2069157836028999</v>
      </c>
    </row>
    <row r="108" spans="18:18">
      <c r="R108" s="15">
        <f t="shared" si="12"/>
        <v>-1</v>
      </c>
    </row>
    <row r="109" spans="18:18">
      <c r="R109" s="15">
        <f t="shared" si="12"/>
        <v>3.1829336307863918</v>
      </c>
    </row>
    <row r="110" spans="18:18">
      <c r="R110" s="15">
        <f t="shared" si="12"/>
        <v>2.346346904629113</v>
      </c>
    </row>
    <row r="111" spans="18:18">
      <c r="R111" s="15">
        <f t="shared" si="12"/>
        <v>2.346346904629113</v>
      </c>
    </row>
    <row r="112" spans="18:18">
      <c r="R112" s="15">
        <f t="shared" si="12"/>
        <v>1.3703290574456219</v>
      </c>
    </row>
    <row r="113" spans="18:18">
      <c r="R113" s="15">
        <f t="shared" si="12"/>
        <v>1.230897936419409</v>
      </c>
    </row>
    <row r="114" spans="18:18">
      <c r="R114" s="15">
        <f t="shared" si="12"/>
        <v>1.0914668153931959</v>
      </c>
    </row>
    <row r="115" spans="18:18">
      <c r="R115" s="15">
        <f t="shared" si="12"/>
        <v>0.81260457334076985</v>
      </c>
    </row>
    <row r="116" spans="18:18">
      <c r="R116" s="15">
        <f t="shared" si="12"/>
        <v>0.33853876185164533</v>
      </c>
    </row>
    <row r="117" spans="18:18">
      <c r="R117" s="15">
        <f t="shared" si="12"/>
        <v>0.53374233128834381</v>
      </c>
    </row>
    <row r="118" spans="18:18">
      <c r="R118" s="15">
        <f t="shared" si="12"/>
        <v>0.67317345231455672</v>
      </c>
    </row>
    <row r="119" spans="18:18">
      <c r="R119" s="15">
        <f t="shared" si="12"/>
        <v>0.81260457334076985</v>
      </c>
    </row>
    <row r="120" spans="18:18">
      <c r="R120" s="15">
        <f t="shared" si="12"/>
        <v>0.95203569436698277</v>
      </c>
    </row>
    <row r="121" spans="18:18">
      <c r="R121" s="15">
        <f t="shared" si="12"/>
        <v>0.95203569436698277</v>
      </c>
    </row>
    <row r="122" spans="18:18">
      <c r="R122" s="15">
        <f t="shared" si="12"/>
        <v>0.95203569436698277</v>
      </c>
    </row>
    <row r="123" spans="18:18">
      <c r="R123" s="15">
        <f t="shared" si="12"/>
        <v>0.95203569436698277</v>
      </c>
    </row>
    <row r="124" spans="18:18">
      <c r="R124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2023-02-21T09:59:32Z</cp:lastPrinted>
  <dcterms:created xsi:type="dcterms:W3CDTF">2020-02-25T07:23:09Z</dcterms:created>
  <dcterms:modified xsi:type="dcterms:W3CDTF">2024-12-30T13:09:37Z</dcterms:modified>
</cp:coreProperties>
</file>