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1\FICHAS PRODUCTOS\"/>
    </mc:Choice>
  </mc:AlternateContent>
  <bookViews>
    <workbookView xWindow="0" yWindow="0" windowWidth="19440" windowHeight="7650"/>
  </bookViews>
  <sheets>
    <sheet name="Pera Conf 75+" sheetId="5" r:id="rId1"/>
    <sheet name="Pera Conf 70-75" sheetId="9" r:id="rId2"/>
    <sheet name="Pera Conf 65-70" sheetId="10" r:id="rId3"/>
    <sheet name="Pera Conf 60-65" sheetId="11" r:id="rId4"/>
    <sheet name="Pera Conf &lt;60" sheetId="12" r:id="rId5"/>
  </sheets>
  <externalReferences>
    <externalReference r:id="rId6"/>
  </externalReferences>
  <definedNames>
    <definedName name="_xlnm.Print_Area" localSheetId="4">'Pera Conf &lt;60'!$A$1:$N$68</definedName>
    <definedName name="_xlnm.Print_Area" localSheetId="3">'Pera Conf 60-65'!$A$1:$N$68</definedName>
    <definedName name="_xlnm.Print_Area" localSheetId="2">'Pera Conf 65-70'!$A$1:$N$68</definedName>
    <definedName name="_xlnm.Print_Area" localSheetId="1">'Pera Conf 70-75'!$A$1:$N$68</definedName>
    <definedName name="_xlnm.Print_Area" localSheetId="0">'Pera Conf 75+'!$A$1:$N$68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2" l="1"/>
  <c r="E45" i="12"/>
  <c r="F45" i="11"/>
  <c r="E45" i="11"/>
  <c r="D45" i="11"/>
  <c r="F45" i="10"/>
  <c r="E45" i="10"/>
  <c r="D45" i="10"/>
  <c r="F45" i="9"/>
  <c r="E45" i="9"/>
  <c r="D45" i="9"/>
  <c r="F45" i="5"/>
  <c r="E45" i="5"/>
  <c r="F28" i="12" l="1"/>
  <c r="E28" i="12"/>
  <c r="E27" i="11"/>
  <c r="F28" i="11"/>
  <c r="E28" i="11"/>
  <c r="F28" i="10"/>
  <c r="E28" i="10"/>
  <c r="F28" i="9"/>
  <c r="E28" i="9"/>
  <c r="F28" i="5"/>
  <c r="E28" i="5"/>
  <c r="F27" i="12" l="1"/>
  <c r="E27" i="12"/>
  <c r="F27" i="11"/>
  <c r="F27" i="10"/>
  <c r="E27" i="10"/>
  <c r="F27" i="9"/>
  <c r="E27" i="9"/>
  <c r="F27" i="5"/>
  <c r="E26" i="5"/>
  <c r="E27" i="5"/>
  <c r="F26" i="12" l="1"/>
  <c r="E26" i="12"/>
  <c r="F26" i="11"/>
  <c r="E26" i="11"/>
  <c r="F26" i="10"/>
  <c r="E26" i="10"/>
  <c r="F26" i="9"/>
  <c r="E26" i="9"/>
  <c r="F26" i="5"/>
  <c r="F25" i="12" l="1"/>
  <c r="Y59" i="12" s="1"/>
  <c r="E25" i="12"/>
  <c r="F25" i="11"/>
  <c r="Y59" i="11" s="1"/>
  <c r="E25" i="11"/>
  <c r="F25" i="10"/>
  <c r="Y59" i="10" s="1"/>
  <c r="E25" i="10"/>
  <c r="F25" i="9"/>
  <c r="Y59" i="9" s="1"/>
  <c r="E25" i="9"/>
  <c r="F25" i="5"/>
  <c r="Y59" i="5" s="1"/>
  <c r="E25" i="5"/>
  <c r="F24" i="12" l="1"/>
  <c r="E24" i="12"/>
  <c r="E24" i="11"/>
  <c r="F24" i="11"/>
  <c r="F23" i="11"/>
  <c r="F22" i="11"/>
  <c r="F21" i="11"/>
  <c r="F20" i="11"/>
  <c r="F19" i="11"/>
  <c r="F18" i="11"/>
  <c r="F17" i="11"/>
  <c r="F16" i="11"/>
  <c r="F24" i="10"/>
  <c r="E24" i="10"/>
  <c r="F24" i="9"/>
  <c r="E24" i="9"/>
  <c r="E24" i="5"/>
  <c r="E23" i="5"/>
  <c r="F24" i="5"/>
  <c r="X59" i="11" l="1"/>
  <c r="F23" i="12"/>
  <c r="E23" i="12"/>
  <c r="E23" i="11"/>
  <c r="F23" i="10"/>
  <c r="E23" i="10"/>
  <c r="F23" i="9"/>
  <c r="E23" i="9"/>
  <c r="F23" i="5"/>
  <c r="F22" i="12" l="1"/>
  <c r="E22" i="12"/>
  <c r="E22" i="11"/>
  <c r="F22" i="10"/>
  <c r="E22" i="10"/>
  <c r="F22" i="9"/>
  <c r="E22" i="9"/>
  <c r="F22" i="5"/>
  <c r="E22" i="5"/>
  <c r="F21" i="12"/>
  <c r="E21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D13" i="12"/>
  <c r="F12" i="12"/>
  <c r="E12" i="12"/>
  <c r="D12" i="12"/>
  <c r="F11" i="12"/>
  <c r="E11" i="12"/>
  <c r="D11" i="12"/>
  <c r="F10" i="12"/>
  <c r="E10" i="12"/>
  <c r="D10" i="12"/>
  <c r="F9" i="12"/>
  <c r="E9" i="12"/>
  <c r="D9" i="12"/>
  <c r="F8" i="12"/>
  <c r="E8" i="12"/>
  <c r="D8" i="12"/>
  <c r="E21" i="11"/>
  <c r="E20" i="11"/>
  <c r="E19" i="11"/>
  <c r="E18" i="11"/>
  <c r="E17" i="11"/>
  <c r="E16" i="11"/>
  <c r="E15" i="11"/>
  <c r="E14" i="11"/>
  <c r="F13" i="11"/>
  <c r="E13" i="11"/>
  <c r="D13" i="11"/>
  <c r="F12" i="11"/>
  <c r="E12" i="11"/>
  <c r="D12" i="11"/>
  <c r="E11" i="11"/>
  <c r="D11" i="11"/>
  <c r="F10" i="11"/>
  <c r="E10" i="11"/>
  <c r="D10" i="11"/>
  <c r="F9" i="11"/>
  <c r="E9" i="11"/>
  <c r="D9" i="11"/>
  <c r="F8" i="11"/>
  <c r="E8" i="11"/>
  <c r="D8" i="11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D13" i="10"/>
  <c r="F12" i="10"/>
  <c r="E12" i="10"/>
  <c r="D12" i="10"/>
  <c r="F11" i="10"/>
  <c r="E11" i="10"/>
  <c r="D11" i="10"/>
  <c r="F10" i="10"/>
  <c r="E10" i="10"/>
  <c r="D10" i="10"/>
  <c r="F9" i="10"/>
  <c r="E9" i="10"/>
  <c r="D9" i="10"/>
  <c r="F8" i="10"/>
  <c r="E8" i="10"/>
  <c r="D8" i="10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3" i="9"/>
  <c r="D13" i="9"/>
  <c r="E12" i="9"/>
  <c r="D12" i="9"/>
  <c r="F11" i="9"/>
  <c r="E11" i="9"/>
  <c r="D11" i="9"/>
  <c r="E10" i="9"/>
  <c r="D10" i="9"/>
  <c r="E9" i="9"/>
  <c r="D9" i="9"/>
  <c r="E8" i="9"/>
  <c r="D8" i="9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X59" i="12" l="1"/>
  <c r="X59" i="10"/>
  <c r="X59" i="9"/>
  <c r="X59" i="5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72" i="11"/>
  <c r="T73" i="11"/>
  <c r="T74" i="11"/>
  <c r="T75" i="11"/>
  <c r="T76" i="11"/>
  <c r="T77" i="11"/>
  <c r="T78" i="11"/>
  <c r="T79" i="11"/>
  <c r="T80" i="11"/>
  <c r="T81" i="11"/>
  <c r="T72" i="10"/>
  <c r="T73" i="10"/>
  <c r="T74" i="10"/>
  <c r="T75" i="10"/>
  <c r="T76" i="10"/>
  <c r="T77" i="10"/>
  <c r="T78" i="10"/>
  <c r="T79" i="10"/>
  <c r="T80" i="10"/>
  <c r="T81" i="10"/>
  <c r="T82" i="10"/>
  <c r="T75" i="5"/>
  <c r="T76" i="5"/>
  <c r="T77" i="5"/>
  <c r="T78" i="5"/>
  <c r="T79" i="5"/>
  <c r="T80" i="5"/>
  <c r="T81" i="5"/>
  <c r="T72" i="9"/>
  <c r="T73" i="9"/>
  <c r="T74" i="9"/>
  <c r="T75" i="9"/>
  <c r="T76" i="9"/>
  <c r="T77" i="9"/>
  <c r="T78" i="9"/>
  <c r="T79" i="9"/>
  <c r="T80" i="9"/>
  <c r="T81" i="9"/>
  <c r="T82" i="9"/>
  <c r="T72" i="5" l="1"/>
  <c r="T73" i="5"/>
  <c r="T74" i="5"/>
  <c r="W59" i="12" l="1"/>
  <c r="W59" i="11"/>
  <c r="W59" i="10"/>
  <c r="W59" i="9"/>
  <c r="W59" i="5"/>
  <c r="V59" i="9" l="1"/>
  <c r="T71" i="12" l="1"/>
  <c r="T70" i="12"/>
  <c r="T69" i="12"/>
  <c r="T68" i="12"/>
  <c r="T67" i="12"/>
  <c r="T71" i="11"/>
  <c r="T70" i="11"/>
  <c r="T69" i="11"/>
  <c r="T68" i="11"/>
  <c r="T67" i="11"/>
  <c r="T71" i="10"/>
  <c r="T70" i="10"/>
  <c r="T69" i="10"/>
  <c r="T68" i="10"/>
  <c r="T67" i="10"/>
  <c r="T71" i="9"/>
  <c r="T70" i="9"/>
  <c r="T69" i="9"/>
  <c r="T68" i="9"/>
  <c r="T67" i="9"/>
  <c r="T71" i="5"/>
  <c r="T70" i="5"/>
  <c r="T69" i="5"/>
  <c r="T68" i="5"/>
  <c r="T67" i="5"/>
  <c r="V38" i="12" l="1"/>
  <c r="V59" i="12"/>
  <c r="V38" i="11"/>
  <c r="V59" i="11"/>
  <c r="V38" i="10"/>
  <c r="V59" i="10"/>
  <c r="V38" i="9"/>
  <c r="V38" i="5"/>
  <c r="V59" i="5"/>
  <c r="T58" i="12" l="1"/>
  <c r="AF52" i="12"/>
  <c r="AF58" i="12" s="1"/>
  <c r="AE52" i="12"/>
  <c r="AE58" i="12" s="1"/>
  <c r="AD52" i="12"/>
  <c r="AD58" i="12" s="1"/>
  <c r="AC52" i="12"/>
  <c r="AC58" i="12" s="1"/>
  <c r="AB52" i="12"/>
  <c r="AB58" i="12" s="1"/>
  <c r="AA52" i="12"/>
  <c r="AA58" i="12" s="1"/>
  <c r="Z52" i="12"/>
  <c r="Z58" i="12" s="1"/>
  <c r="Y52" i="12"/>
  <c r="Y58" i="12" s="1"/>
  <c r="X52" i="12"/>
  <c r="X58" i="12" s="1"/>
  <c r="W52" i="12"/>
  <c r="W58" i="12" s="1"/>
  <c r="V52" i="12"/>
  <c r="V58" i="12" s="1"/>
  <c r="U52" i="12"/>
  <c r="U58" i="12" s="1"/>
  <c r="AF51" i="12"/>
  <c r="AF57" i="12" s="1"/>
  <c r="AE51" i="12"/>
  <c r="AE57" i="12" s="1"/>
  <c r="AD51" i="12"/>
  <c r="AD57" i="12" s="1"/>
  <c r="AC51" i="12"/>
  <c r="AC57" i="12" s="1"/>
  <c r="AB51" i="12"/>
  <c r="AB57" i="12" s="1"/>
  <c r="AA51" i="12"/>
  <c r="AA57" i="12" s="1"/>
  <c r="Z51" i="12"/>
  <c r="Z57" i="12" s="1"/>
  <c r="Y51" i="12"/>
  <c r="Y57" i="12" s="1"/>
  <c r="X51" i="12"/>
  <c r="X57" i="12" s="1"/>
  <c r="W51" i="12"/>
  <c r="W57" i="12" s="1"/>
  <c r="V51" i="12"/>
  <c r="V57" i="12" s="1"/>
  <c r="U51" i="12"/>
  <c r="AF50" i="12"/>
  <c r="AF56" i="12" s="1"/>
  <c r="AE50" i="12"/>
  <c r="AE56" i="12" s="1"/>
  <c r="AD50" i="12"/>
  <c r="AD56" i="12" s="1"/>
  <c r="AC50" i="12"/>
  <c r="AC56" i="12" s="1"/>
  <c r="AB50" i="12"/>
  <c r="AB56" i="12" s="1"/>
  <c r="AA50" i="12"/>
  <c r="AA56" i="12" s="1"/>
  <c r="Z50" i="12"/>
  <c r="Z56" i="12" s="1"/>
  <c r="Y50" i="12"/>
  <c r="Y56" i="12" s="1"/>
  <c r="X50" i="12"/>
  <c r="X56" i="12" s="1"/>
  <c r="W50" i="12"/>
  <c r="W56" i="12" s="1"/>
  <c r="V50" i="12"/>
  <c r="V56" i="12" s="1"/>
  <c r="U50" i="12"/>
  <c r="AG49" i="12"/>
  <c r="AG48" i="12"/>
  <c r="AG47" i="12"/>
  <c r="AG46" i="12"/>
  <c r="AG45" i="12"/>
  <c r="AG44" i="12"/>
  <c r="T37" i="12"/>
  <c r="AF31" i="12"/>
  <c r="AF37" i="12" s="1"/>
  <c r="AE31" i="12"/>
  <c r="AE37" i="12" s="1"/>
  <c r="AD31" i="12"/>
  <c r="AD37" i="12" s="1"/>
  <c r="AC31" i="12"/>
  <c r="AC37" i="12" s="1"/>
  <c r="AB31" i="12"/>
  <c r="AA31" i="12"/>
  <c r="Z31" i="12"/>
  <c r="Z37" i="12" s="1"/>
  <c r="Y31" i="12"/>
  <c r="Y37" i="12" s="1"/>
  <c r="X31" i="12"/>
  <c r="X37" i="12" s="1"/>
  <c r="W31" i="12"/>
  <c r="W37" i="12" s="1"/>
  <c r="V31" i="12"/>
  <c r="V37" i="12" s="1"/>
  <c r="U31" i="12"/>
  <c r="AF30" i="12"/>
  <c r="AF36" i="12" s="1"/>
  <c r="AE30" i="12"/>
  <c r="AE36" i="12" s="1"/>
  <c r="AD30" i="12"/>
  <c r="AD36" i="12" s="1"/>
  <c r="AC30" i="12"/>
  <c r="AC36" i="12" s="1"/>
  <c r="AB30" i="12"/>
  <c r="AA30" i="12"/>
  <c r="Z30" i="12"/>
  <c r="Z36" i="12" s="1"/>
  <c r="Y30" i="12"/>
  <c r="Y36" i="12" s="1"/>
  <c r="X30" i="12"/>
  <c r="X36" i="12" s="1"/>
  <c r="W30" i="12"/>
  <c r="W36" i="12" s="1"/>
  <c r="V30" i="12"/>
  <c r="V36" i="12" s="1"/>
  <c r="U30" i="12"/>
  <c r="U36" i="12" s="1"/>
  <c r="AF29" i="12"/>
  <c r="AF35" i="12" s="1"/>
  <c r="AE29" i="12"/>
  <c r="AE35" i="12" s="1"/>
  <c r="AD29" i="12"/>
  <c r="AD35" i="12" s="1"/>
  <c r="AC29" i="12"/>
  <c r="AC35" i="12" s="1"/>
  <c r="AB29" i="12"/>
  <c r="AA29" i="12"/>
  <c r="Z29" i="12"/>
  <c r="Z35" i="12" s="1"/>
  <c r="Y29" i="12"/>
  <c r="Y35" i="12" s="1"/>
  <c r="X29" i="12"/>
  <c r="X35" i="12" s="1"/>
  <c r="W29" i="12"/>
  <c r="W35" i="12" s="1"/>
  <c r="V29" i="12"/>
  <c r="V35" i="12" s="1"/>
  <c r="U29" i="12"/>
  <c r="AG28" i="12"/>
  <c r="AG27" i="12"/>
  <c r="AG26" i="12"/>
  <c r="AG25" i="12"/>
  <c r="AG24" i="12"/>
  <c r="AG23" i="12"/>
  <c r="T66" i="12"/>
  <c r="T58" i="11"/>
  <c r="AF52" i="11"/>
  <c r="AF58" i="11" s="1"/>
  <c r="AE52" i="11"/>
  <c r="AE58" i="11" s="1"/>
  <c r="AD52" i="11"/>
  <c r="AD58" i="11" s="1"/>
  <c r="AC52" i="11"/>
  <c r="AC58" i="11" s="1"/>
  <c r="AB52" i="11"/>
  <c r="AB58" i="11" s="1"/>
  <c r="AA52" i="11"/>
  <c r="AA58" i="11" s="1"/>
  <c r="Z52" i="11"/>
  <c r="Z58" i="11" s="1"/>
  <c r="Y52" i="11"/>
  <c r="Y58" i="11" s="1"/>
  <c r="X52" i="11"/>
  <c r="X58" i="11" s="1"/>
  <c r="W52" i="11"/>
  <c r="W58" i="11" s="1"/>
  <c r="V52" i="11"/>
  <c r="V58" i="11" s="1"/>
  <c r="U52" i="11"/>
  <c r="U58" i="11" s="1"/>
  <c r="AF51" i="11"/>
  <c r="AF57" i="11" s="1"/>
  <c r="AE51" i="11"/>
  <c r="AE57" i="11" s="1"/>
  <c r="AD51" i="11"/>
  <c r="AD57" i="11" s="1"/>
  <c r="AC51" i="11"/>
  <c r="AC57" i="11" s="1"/>
  <c r="AB51" i="11"/>
  <c r="AB57" i="11" s="1"/>
  <c r="AA51" i="11"/>
  <c r="AA57" i="11" s="1"/>
  <c r="Z51" i="11"/>
  <c r="Z57" i="11" s="1"/>
  <c r="Y51" i="11"/>
  <c r="Y57" i="11" s="1"/>
  <c r="X51" i="11"/>
  <c r="X57" i="11" s="1"/>
  <c r="W51" i="11"/>
  <c r="W57" i="11" s="1"/>
  <c r="V51" i="11"/>
  <c r="V57" i="11" s="1"/>
  <c r="U51" i="11"/>
  <c r="AF50" i="11"/>
  <c r="AF56" i="11" s="1"/>
  <c r="AE50" i="11"/>
  <c r="AE56" i="11" s="1"/>
  <c r="AD50" i="11"/>
  <c r="AD56" i="11" s="1"/>
  <c r="AC50" i="11"/>
  <c r="AC56" i="11" s="1"/>
  <c r="AB50" i="11"/>
  <c r="AB56" i="11" s="1"/>
  <c r="AA50" i="11"/>
  <c r="AA56" i="11" s="1"/>
  <c r="Z50" i="11"/>
  <c r="Z56" i="11" s="1"/>
  <c r="Y50" i="11"/>
  <c r="Y56" i="11" s="1"/>
  <c r="X50" i="11"/>
  <c r="X56" i="11" s="1"/>
  <c r="W50" i="11"/>
  <c r="W56" i="11" s="1"/>
  <c r="V50" i="11"/>
  <c r="V56" i="11" s="1"/>
  <c r="U50" i="11"/>
  <c r="AG49" i="11"/>
  <c r="AG48" i="11"/>
  <c r="AG47" i="11"/>
  <c r="AG46" i="11"/>
  <c r="AG45" i="11"/>
  <c r="AG44" i="11"/>
  <c r="T37" i="11"/>
  <c r="AF31" i="11"/>
  <c r="AF37" i="11" s="1"/>
  <c r="AE31" i="11"/>
  <c r="AE37" i="11" s="1"/>
  <c r="AD31" i="11"/>
  <c r="AD37" i="11" s="1"/>
  <c r="AC31" i="11"/>
  <c r="AC37" i="11" s="1"/>
  <c r="AB31" i="11"/>
  <c r="AA31" i="11"/>
  <c r="Z31" i="11"/>
  <c r="Z37" i="11" s="1"/>
  <c r="Y31" i="11"/>
  <c r="Y37" i="11" s="1"/>
  <c r="X31" i="11"/>
  <c r="X37" i="11" s="1"/>
  <c r="W31" i="11"/>
  <c r="W37" i="11" s="1"/>
  <c r="V31" i="11"/>
  <c r="V37" i="11" s="1"/>
  <c r="U31" i="11"/>
  <c r="AF30" i="11"/>
  <c r="AF36" i="11" s="1"/>
  <c r="AE30" i="11"/>
  <c r="AE36" i="11" s="1"/>
  <c r="AD30" i="11"/>
  <c r="AD36" i="11" s="1"/>
  <c r="AC30" i="11"/>
  <c r="AC36" i="11" s="1"/>
  <c r="AB30" i="11"/>
  <c r="AA30" i="11"/>
  <c r="Z30" i="11"/>
  <c r="Z36" i="11" s="1"/>
  <c r="Y30" i="11"/>
  <c r="Y36" i="11" s="1"/>
  <c r="X30" i="11"/>
  <c r="X36" i="11" s="1"/>
  <c r="W30" i="11"/>
  <c r="W36" i="11" s="1"/>
  <c r="V30" i="11"/>
  <c r="V36" i="11" s="1"/>
  <c r="U30" i="11"/>
  <c r="U36" i="11" s="1"/>
  <c r="AF29" i="11"/>
  <c r="AF35" i="11" s="1"/>
  <c r="AE29" i="11"/>
  <c r="AE35" i="11" s="1"/>
  <c r="AD29" i="11"/>
  <c r="AD35" i="11" s="1"/>
  <c r="AC29" i="11"/>
  <c r="AC35" i="11" s="1"/>
  <c r="AB29" i="11"/>
  <c r="AA29" i="11"/>
  <c r="Z29" i="11"/>
  <c r="Z35" i="11" s="1"/>
  <c r="Y29" i="11"/>
  <c r="Y35" i="11" s="1"/>
  <c r="X29" i="11"/>
  <c r="X35" i="11" s="1"/>
  <c r="W29" i="11"/>
  <c r="W35" i="11" s="1"/>
  <c r="V29" i="11"/>
  <c r="V35" i="11" s="1"/>
  <c r="U29" i="11"/>
  <c r="AG28" i="11"/>
  <c r="AG27" i="11"/>
  <c r="AG26" i="11"/>
  <c r="AG25" i="11"/>
  <c r="AG24" i="11"/>
  <c r="AG23" i="11"/>
  <c r="T66" i="11"/>
  <c r="U59" i="10"/>
  <c r="T58" i="10"/>
  <c r="AF52" i="10"/>
  <c r="AF58" i="10" s="1"/>
  <c r="AE52" i="10"/>
  <c r="AE58" i="10" s="1"/>
  <c r="AD52" i="10"/>
  <c r="AD58" i="10" s="1"/>
  <c r="AC52" i="10"/>
  <c r="AC58" i="10" s="1"/>
  <c r="AB52" i="10"/>
  <c r="AB58" i="10" s="1"/>
  <c r="AA52" i="10"/>
  <c r="AA58" i="10" s="1"/>
  <c r="Z52" i="10"/>
  <c r="Z58" i="10" s="1"/>
  <c r="Y52" i="10"/>
  <c r="Y58" i="10" s="1"/>
  <c r="X52" i="10"/>
  <c r="X58" i="10" s="1"/>
  <c r="W52" i="10"/>
  <c r="W58" i="10" s="1"/>
  <c r="V52" i="10"/>
  <c r="V58" i="10" s="1"/>
  <c r="U52" i="10"/>
  <c r="U58" i="10" s="1"/>
  <c r="AF51" i="10"/>
  <c r="AF57" i="10" s="1"/>
  <c r="AE51" i="10"/>
  <c r="AE57" i="10" s="1"/>
  <c r="AD51" i="10"/>
  <c r="AD57" i="10" s="1"/>
  <c r="AC51" i="10"/>
  <c r="AC57" i="10" s="1"/>
  <c r="AB51" i="10"/>
  <c r="AB57" i="10" s="1"/>
  <c r="AA51" i="10"/>
  <c r="AA57" i="10" s="1"/>
  <c r="Z51" i="10"/>
  <c r="Z57" i="10" s="1"/>
  <c r="Y51" i="10"/>
  <c r="Y57" i="10" s="1"/>
  <c r="X51" i="10"/>
  <c r="X57" i="10" s="1"/>
  <c r="W51" i="10"/>
  <c r="W57" i="10" s="1"/>
  <c r="V51" i="10"/>
  <c r="V57" i="10" s="1"/>
  <c r="U51" i="10"/>
  <c r="AF50" i="10"/>
  <c r="AF56" i="10" s="1"/>
  <c r="AE50" i="10"/>
  <c r="AE56" i="10" s="1"/>
  <c r="AD50" i="10"/>
  <c r="AD56" i="10" s="1"/>
  <c r="AC50" i="10"/>
  <c r="AC56" i="10" s="1"/>
  <c r="AB50" i="10"/>
  <c r="AB56" i="10" s="1"/>
  <c r="AA50" i="10"/>
  <c r="AA56" i="10" s="1"/>
  <c r="Z50" i="10"/>
  <c r="Z56" i="10" s="1"/>
  <c r="Y50" i="10"/>
  <c r="Y56" i="10" s="1"/>
  <c r="X50" i="10"/>
  <c r="X56" i="10" s="1"/>
  <c r="W50" i="10"/>
  <c r="W56" i="10" s="1"/>
  <c r="V50" i="10"/>
  <c r="V56" i="10" s="1"/>
  <c r="U50" i="10"/>
  <c r="AG49" i="10"/>
  <c r="AG48" i="10"/>
  <c r="AG47" i="10"/>
  <c r="AG46" i="10"/>
  <c r="AG45" i="10"/>
  <c r="AG44" i="10"/>
  <c r="T37" i="10"/>
  <c r="AF31" i="10"/>
  <c r="AF37" i="10" s="1"/>
  <c r="AE31" i="10"/>
  <c r="AE37" i="10" s="1"/>
  <c r="AD31" i="10"/>
  <c r="AD37" i="10" s="1"/>
  <c r="AC31" i="10"/>
  <c r="AC37" i="10" s="1"/>
  <c r="AB31" i="10"/>
  <c r="AA31" i="10"/>
  <c r="Z31" i="10"/>
  <c r="Z37" i="10" s="1"/>
  <c r="Y31" i="10"/>
  <c r="Y37" i="10" s="1"/>
  <c r="X31" i="10"/>
  <c r="X37" i="10" s="1"/>
  <c r="W31" i="10"/>
  <c r="W37" i="10" s="1"/>
  <c r="V31" i="10"/>
  <c r="V37" i="10" s="1"/>
  <c r="U31" i="10"/>
  <c r="AF30" i="10"/>
  <c r="AF36" i="10" s="1"/>
  <c r="AE30" i="10"/>
  <c r="AE36" i="10" s="1"/>
  <c r="AD30" i="10"/>
  <c r="AD36" i="10" s="1"/>
  <c r="AC30" i="10"/>
  <c r="AC36" i="10" s="1"/>
  <c r="AB30" i="10"/>
  <c r="AA30" i="10"/>
  <c r="Z30" i="10"/>
  <c r="Z36" i="10" s="1"/>
  <c r="Y30" i="10"/>
  <c r="Y36" i="10" s="1"/>
  <c r="X30" i="10"/>
  <c r="X36" i="10" s="1"/>
  <c r="W30" i="10"/>
  <c r="W36" i="10" s="1"/>
  <c r="V30" i="10"/>
  <c r="V36" i="10" s="1"/>
  <c r="U30" i="10"/>
  <c r="U36" i="10" s="1"/>
  <c r="AF29" i="10"/>
  <c r="AF35" i="10" s="1"/>
  <c r="AE29" i="10"/>
  <c r="AE35" i="10" s="1"/>
  <c r="AD29" i="10"/>
  <c r="AD35" i="10" s="1"/>
  <c r="AC29" i="10"/>
  <c r="AC35" i="10" s="1"/>
  <c r="AB29" i="10"/>
  <c r="AA29" i="10"/>
  <c r="Z29" i="10"/>
  <c r="Z35" i="10" s="1"/>
  <c r="Y29" i="10"/>
  <c r="Y35" i="10" s="1"/>
  <c r="X29" i="10"/>
  <c r="X35" i="10" s="1"/>
  <c r="W29" i="10"/>
  <c r="W35" i="10" s="1"/>
  <c r="V29" i="10"/>
  <c r="V35" i="10" s="1"/>
  <c r="U29" i="10"/>
  <c r="AG28" i="10"/>
  <c r="AG27" i="10"/>
  <c r="AG26" i="10"/>
  <c r="AG25" i="10"/>
  <c r="AG24" i="10"/>
  <c r="AG23" i="10"/>
  <c r="T66" i="10"/>
  <c r="T58" i="9"/>
  <c r="AF52" i="9"/>
  <c r="AF58" i="9" s="1"/>
  <c r="AE52" i="9"/>
  <c r="AE58" i="9" s="1"/>
  <c r="AD52" i="9"/>
  <c r="AD58" i="9" s="1"/>
  <c r="AC52" i="9"/>
  <c r="AC58" i="9" s="1"/>
  <c r="AB52" i="9"/>
  <c r="AB58" i="9" s="1"/>
  <c r="AA52" i="9"/>
  <c r="AA58" i="9" s="1"/>
  <c r="Z52" i="9"/>
  <c r="Z58" i="9" s="1"/>
  <c r="Y52" i="9"/>
  <c r="Y58" i="9" s="1"/>
  <c r="X52" i="9"/>
  <c r="X58" i="9" s="1"/>
  <c r="W52" i="9"/>
  <c r="W58" i="9" s="1"/>
  <c r="V52" i="9"/>
  <c r="V58" i="9" s="1"/>
  <c r="U52" i="9"/>
  <c r="U58" i="9" s="1"/>
  <c r="AF51" i="9"/>
  <c r="AF57" i="9" s="1"/>
  <c r="AE51" i="9"/>
  <c r="AE57" i="9" s="1"/>
  <c r="AD51" i="9"/>
  <c r="AD57" i="9" s="1"/>
  <c r="AC51" i="9"/>
  <c r="AC57" i="9" s="1"/>
  <c r="AB51" i="9"/>
  <c r="AB57" i="9" s="1"/>
  <c r="AA51" i="9"/>
  <c r="AA57" i="9" s="1"/>
  <c r="Z51" i="9"/>
  <c r="Z57" i="9" s="1"/>
  <c r="Y51" i="9"/>
  <c r="Y57" i="9" s="1"/>
  <c r="X51" i="9"/>
  <c r="X57" i="9" s="1"/>
  <c r="W51" i="9"/>
  <c r="W57" i="9" s="1"/>
  <c r="V51" i="9"/>
  <c r="V57" i="9" s="1"/>
  <c r="U51" i="9"/>
  <c r="U57" i="9" s="1"/>
  <c r="AF50" i="9"/>
  <c r="AF56" i="9" s="1"/>
  <c r="AE50" i="9"/>
  <c r="AE56" i="9" s="1"/>
  <c r="AD50" i="9"/>
  <c r="AD56" i="9" s="1"/>
  <c r="AC50" i="9"/>
  <c r="AC56" i="9" s="1"/>
  <c r="AB50" i="9"/>
  <c r="AB56" i="9" s="1"/>
  <c r="AA50" i="9"/>
  <c r="AA56" i="9" s="1"/>
  <c r="Z50" i="9"/>
  <c r="Z56" i="9" s="1"/>
  <c r="Y50" i="9"/>
  <c r="Y56" i="9" s="1"/>
  <c r="X50" i="9"/>
  <c r="X56" i="9" s="1"/>
  <c r="W50" i="9"/>
  <c r="W56" i="9" s="1"/>
  <c r="V50" i="9"/>
  <c r="V56" i="9" s="1"/>
  <c r="U50" i="9"/>
  <c r="AG49" i="9"/>
  <c r="AG48" i="9"/>
  <c r="AG47" i="9"/>
  <c r="AG46" i="9"/>
  <c r="AG45" i="9"/>
  <c r="AG44" i="9"/>
  <c r="T37" i="9"/>
  <c r="AF31" i="9"/>
  <c r="AF37" i="9" s="1"/>
  <c r="AE31" i="9"/>
  <c r="AE37" i="9" s="1"/>
  <c r="AD31" i="9"/>
  <c r="AD37" i="9" s="1"/>
  <c r="AC31" i="9"/>
  <c r="AC37" i="9" s="1"/>
  <c r="AB31" i="9"/>
  <c r="AA31" i="9"/>
  <c r="Z31" i="9"/>
  <c r="Z37" i="9" s="1"/>
  <c r="Y31" i="9"/>
  <c r="Y37" i="9" s="1"/>
  <c r="X31" i="9"/>
  <c r="X37" i="9" s="1"/>
  <c r="W31" i="9"/>
  <c r="W37" i="9" s="1"/>
  <c r="V31" i="9"/>
  <c r="V37" i="9" s="1"/>
  <c r="U31" i="9"/>
  <c r="AF30" i="9"/>
  <c r="AF36" i="9" s="1"/>
  <c r="AE30" i="9"/>
  <c r="AE36" i="9" s="1"/>
  <c r="AD30" i="9"/>
  <c r="AD36" i="9" s="1"/>
  <c r="AC30" i="9"/>
  <c r="AC36" i="9" s="1"/>
  <c r="AB30" i="9"/>
  <c r="AA30" i="9"/>
  <c r="Z30" i="9"/>
  <c r="Z36" i="9" s="1"/>
  <c r="Y30" i="9"/>
  <c r="Y36" i="9" s="1"/>
  <c r="X30" i="9"/>
  <c r="X36" i="9" s="1"/>
  <c r="W30" i="9"/>
  <c r="W36" i="9" s="1"/>
  <c r="V30" i="9"/>
  <c r="V36" i="9" s="1"/>
  <c r="U30" i="9"/>
  <c r="U36" i="9" s="1"/>
  <c r="AF29" i="9"/>
  <c r="AF35" i="9" s="1"/>
  <c r="AE29" i="9"/>
  <c r="AE35" i="9" s="1"/>
  <c r="AD29" i="9"/>
  <c r="AD35" i="9" s="1"/>
  <c r="AC29" i="9"/>
  <c r="AC35" i="9" s="1"/>
  <c r="AB29" i="9"/>
  <c r="AA29" i="9"/>
  <c r="Z29" i="9"/>
  <c r="Z35" i="9" s="1"/>
  <c r="Y29" i="9"/>
  <c r="Y35" i="9" s="1"/>
  <c r="X29" i="9"/>
  <c r="X35" i="9" s="1"/>
  <c r="W29" i="9"/>
  <c r="W35" i="9" s="1"/>
  <c r="V29" i="9"/>
  <c r="V35" i="9" s="1"/>
  <c r="U29" i="9"/>
  <c r="AG28" i="9"/>
  <c r="AG27" i="9"/>
  <c r="AG26" i="9"/>
  <c r="AG25" i="9"/>
  <c r="AG24" i="9"/>
  <c r="AG23" i="9"/>
  <c r="T66" i="9"/>
  <c r="U59" i="12" l="1"/>
  <c r="AG29" i="11"/>
  <c r="AG31" i="11"/>
  <c r="AG29" i="9"/>
  <c r="AG31" i="9"/>
  <c r="U37" i="9"/>
  <c r="AG50" i="9"/>
  <c r="AG51" i="9"/>
  <c r="U56" i="9"/>
  <c r="AG50" i="10"/>
  <c r="AG51" i="10"/>
  <c r="AG29" i="12"/>
  <c r="AG31" i="12"/>
  <c r="AG50" i="12"/>
  <c r="AG51" i="12"/>
  <c r="AG29" i="10"/>
  <c r="AG31" i="10"/>
  <c r="AG50" i="11"/>
  <c r="AG51" i="11"/>
  <c r="U59" i="9"/>
  <c r="U59" i="11"/>
  <c r="U35" i="12"/>
  <c r="AG52" i="12"/>
  <c r="U37" i="12"/>
  <c r="U56" i="12"/>
  <c r="U57" i="12"/>
  <c r="AG30" i="12"/>
  <c r="U38" i="12"/>
  <c r="U35" i="11"/>
  <c r="AG52" i="11"/>
  <c r="U37" i="11"/>
  <c r="U56" i="11"/>
  <c r="U57" i="11"/>
  <c r="AG30" i="11"/>
  <c r="U38" i="11"/>
  <c r="U35" i="10"/>
  <c r="AG52" i="10"/>
  <c r="U37" i="10"/>
  <c r="U56" i="10"/>
  <c r="U57" i="10"/>
  <c r="AG30" i="10"/>
  <c r="U38" i="10"/>
  <c r="U35" i="9"/>
  <c r="AG52" i="9"/>
  <c r="AG30" i="9"/>
  <c r="U38" i="9"/>
  <c r="U59" i="5" l="1"/>
  <c r="T66" i="5"/>
  <c r="T58" i="5"/>
  <c r="T37" i="5"/>
  <c r="U38" i="5" l="1"/>
  <c r="AG44" i="5" l="1"/>
  <c r="AG45" i="5"/>
  <c r="AG46" i="5"/>
  <c r="AG47" i="5"/>
  <c r="AG48" i="5"/>
  <c r="AG49" i="5"/>
  <c r="Y31" i="5" l="1"/>
  <c r="Y37" i="5" s="1"/>
  <c r="AC31" i="5"/>
  <c r="AC37" i="5" s="1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AF31" i="5"/>
  <c r="AF37" i="5" s="1"/>
  <c r="AE31" i="5"/>
  <c r="AE37" i="5" s="1"/>
  <c r="AD31" i="5"/>
  <c r="AD37" i="5" s="1"/>
  <c r="AB31" i="5"/>
  <c r="AA31" i="5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A30" i="5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A29" i="5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AG50" i="5" l="1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<sst xmlns="http://schemas.openxmlformats.org/spreadsheetml/2006/main" count="385" uniqueCount="39">
  <si>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</si>
  <si>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</si>
  <si>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</si>
  <si>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</si>
  <si>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</si>
  <si>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</si>
  <si>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</si>
  <si>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</si>
  <si>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</si>
  <si>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</si>
  <si>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</si>
  <si>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</si>
  <si>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</si>
  <si>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</si>
  <si>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</si>
  <si>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</si>
  <si>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</si>
  <si>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</si>
  <si>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</si>
  <si>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</si>
  <si>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(Media de la campaña 2019-2020 en La Rioja), teniendo en cuenta 1.250 árboles por hectárea una vida media productiva de 30 años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</si>
  <si>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</si>
  <si>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</si>
  <si>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</si>
  <si>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</si>
  <si>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</si>
  <si>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El precio pagado por el conumidor corresponde al precio medio de su categoría.</t>
  </si>
  <si>
    <t>El rango de precios mostrado en la gráfica "Precio Pagado por el Consumidor" corresponde a la media de todos los calibres.</t>
  </si>
  <si>
    <t>Pera Conferencia. Precios Percibidos Agricultor. €/kg</t>
  </si>
  <si>
    <t>Pera Conferencia. Precios Pagados Consumidor. €/kg</t>
  </si>
  <si>
    <t>El coste medio de producción de Pera Conferencia en La Rioja en el año 2020 se ha calculado en 42,30 €/100 kg para un rendimiento medio de 25.750 kg/ha</t>
  </si>
  <si>
    <t>FRUTAS. Pera Conferencia - Calibre 70 - 75 mm</t>
  </si>
  <si>
    <t>FRUTAS. Pera Conferencia - Calibre 75 + mm</t>
  </si>
  <si>
    <t>FRUTAS. Pera Conferencia - Calibre 60 - 65 mm</t>
  </si>
  <si>
    <t>FRUTAS. Pera Conferencia - Calibre 65 - 70 mm</t>
  </si>
  <si>
    <t>FRUTAS. Pera Conferencia - Calibre &lt;60 mm</t>
  </si>
  <si>
    <t>El precio percibido por el agricultor se basa en el precio medio del palot, descontados gastos de almacenamiento.</t>
  </si>
  <si>
    <t>FIN DE CAMPAÑA 2020-2021</t>
  </si>
  <si>
    <t>INICIO DE CAMPAÑA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</si>
</sst>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0" fillId="3" borderId="0" xfId="0" quotePrefix="1" applyNumberFormat="1" applyFont="1" applyFill="1" applyBorder="1" applyAlignment="1">
      <alignment horizontal="righ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4" fontId="10" fillId="0" borderId="0" xfId="0" quotePrefix="1" applyNumberFormat="1" applyFont="1" applyFill="1" applyBorder="1" applyAlignment="1">
      <alignment horizontal="righ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75+'!$T$35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75+'!$U$34:$AF$34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75+'!$U$35:$AF$35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0.67399999999999993</c:v>
                </c:pt>
                <c:pt idx="4">
                  <c:v>0.92500000000000004</c:v>
                </c:pt>
                <c:pt idx="5">
                  <c:v>0.75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75+'!$T$36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75+'!$U$34:$AF$34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75+'!$U$36:$AF$36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0.48799999999999999</c:v>
                </c:pt>
                <c:pt idx="4">
                  <c:v>0.53</c:v>
                </c:pt>
                <c:pt idx="5">
                  <c:v>0.53</c:v>
                </c:pt>
                <c:pt idx="8">
                  <c:v>0.53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44288"/>
        <c:axId val="102862848"/>
      </c:areaChart>
      <c:lineChart>
        <c:grouping val="standard"/>
        <c:varyColors val="0"/>
        <c:ser>
          <c:idx val="2"/>
          <c:order val="2"/>
          <c:tx>
            <c:strRef>
              <c:f>'Pera Conf 75+'!$T$37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75+'!$U$34:$AF$34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75+'!$U$37:$AF$37</c:f>
              <c:numCache>
                <c:formatCode>0.00</c:formatCode>
                <c:ptCount val="12"/>
                <c:pt idx="0">
                  <c:v>0.55833333333333346</c:v>
                </c:pt>
                <c:pt idx="1">
                  <c:v>0.56008333333333338</c:v>
                </c:pt>
                <c:pt idx="2">
                  <c:v>0.56333333333333335</c:v>
                </c:pt>
                <c:pt idx="3">
                  <c:v>0.57866666666666666</c:v>
                </c:pt>
                <c:pt idx="4">
                  <c:v>0.67125000000000001</c:v>
                </c:pt>
                <c:pt idx="5">
                  <c:v>0.64200000000000002</c:v>
                </c:pt>
                <c:pt idx="8">
                  <c:v>0.58400000000000007</c:v>
                </c:pt>
                <c:pt idx="9">
                  <c:v>0.58166666666666667</c:v>
                </c:pt>
                <c:pt idx="10">
                  <c:v>0.59166666666666667</c:v>
                </c:pt>
                <c:pt idx="11">
                  <c:v>0.59666666666666668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75+'!$T$38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75+'!$U$34:$AF$34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75+'!$U$38:$AF$38</c:f>
              <c:numCache>
                <c:formatCode>0.00</c:formatCode>
                <c:ptCount val="12"/>
                <c:pt idx="0">
                  <c:v>0.78</c:v>
                </c:pt>
                <c:pt idx="1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64768"/>
        <c:axId val="102866304"/>
      </c:lineChart>
      <c:catAx>
        <c:axId val="1028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02862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28628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02844288"/>
        <c:crosses val="autoZero"/>
        <c:crossBetween val="midCat"/>
      </c:valAx>
      <c:catAx>
        <c:axId val="10286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866304"/>
        <c:crosses val="autoZero"/>
        <c:auto val="0"/>
        <c:lblAlgn val="ctr"/>
        <c:lblOffset val="100"/>
        <c:noMultiLvlLbl val="0"/>
      </c:catAx>
      <c:valAx>
        <c:axId val="1028663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286476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60-65'!$T$35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60-65'!$U$34:$AF$34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60-65'!$U$35:$AF$35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0.67399999999999993</c:v>
                </c:pt>
                <c:pt idx="4">
                  <c:v>0.92500000000000004</c:v>
                </c:pt>
                <c:pt idx="5">
                  <c:v>0.75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60-65'!$T$36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60-65'!$U$34:$AF$34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60-65'!$U$36:$AF$36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0.48799999999999999</c:v>
                </c:pt>
                <c:pt idx="4">
                  <c:v>0.53</c:v>
                </c:pt>
                <c:pt idx="5">
                  <c:v>0.53</c:v>
                </c:pt>
                <c:pt idx="8">
                  <c:v>0.53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0464"/>
        <c:axId val="117632384"/>
      </c:areaChart>
      <c:lineChart>
        <c:grouping val="standard"/>
        <c:varyColors val="0"/>
        <c:ser>
          <c:idx val="2"/>
          <c:order val="2"/>
          <c:tx>
            <c:strRef>
              <c:f>'Pera Conf 60-65'!$T$37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60-65'!$U$34:$AF$34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60-65'!$U$37:$AF$37</c:f>
              <c:numCache>
                <c:formatCode>0.00</c:formatCode>
                <c:ptCount val="12"/>
                <c:pt idx="0">
                  <c:v>0.55833333333333346</c:v>
                </c:pt>
                <c:pt idx="1">
                  <c:v>0.56008333333333338</c:v>
                </c:pt>
                <c:pt idx="2">
                  <c:v>0.56333333333333335</c:v>
                </c:pt>
                <c:pt idx="3">
                  <c:v>0.57866666666666666</c:v>
                </c:pt>
                <c:pt idx="4">
                  <c:v>0.67125000000000001</c:v>
                </c:pt>
                <c:pt idx="5">
                  <c:v>0.64200000000000002</c:v>
                </c:pt>
                <c:pt idx="8">
                  <c:v>0.58400000000000007</c:v>
                </c:pt>
                <c:pt idx="9">
                  <c:v>0.58166666666666667</c:v>
                </c:pt>
                <c:pt idx="10">
                  <c:v>0.59166666666666667</c:v>
                </c:pt>
                <c:pt idx="11">
                  <c:v>0.59666666666666668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60-65'!$T$38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60-65'!$U$34:$AF$34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60-65'!$U$38:$AF$38</c:f>
              <c:numCache>
                <c:formatCode>0.00</c:formatCode>
                <c:ptCount val="12"/>
                <c:pt idx="0">
                  <c:v>0.78</c:v>
                </c:pt>
                <c:pt idx="1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656"/>
        <c:axId val="117640192"/>
      </c:lineChart>
      <c:catAx>
        <c:axId val="1176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632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632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630464"/>
        <c:crosses val="autoZero"/>
        <c:crossBetween val="midCat"/>
      </c:valAx>
      <c:catAx>
        <c:axId val="11763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640192"/>
        <c:crosses val="autoZero"/>
        <c:auto val="0"/>
        <c:lblAlgn val="ctr"/>
        <c:lblOffset val="100"/>
        <c:noMultiLvlLbl val="0"/>
      </c:catAx>
      <c:valAx>
        <c:axId val="1176401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63865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60-65'!$T$56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60-65'!$U$55:$AF$55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60-65'!$U$56:$AF$56</c:f>
              <c:numCache>
                <c:formatCode>0.00</c:formatCode>
                <c:ptCount val="12"/>
                <c:pt idx="0">
                  <c:v>2.1527767857142854</c:v>
                </c:pt>
                <c:pt idx="1">
                  <c:v>2.2314583333333333</c:v>
                </c:pt>
                <c:pt idx="2">
                  <c:v>2.2669961538461538</c:v>
                </c:pt>
                <c:pt idx="3">
                  <c:v>2.3290120663650078</c:v>
                </c:pt>
                <c:pt idx="4">
                  <c:v>2.3442628205128209</c:v>
                </c:pt>
                <c:pt idx="5">
                  <c:v>2.3651495726495728</c:v>
                </c:pt>
                <c:pt idx="6">
                  <c:v>2.2622142857142853</c:v>
                </c:pt>
                <c:pt idx="7">
                  <c:v>2.3985416666666666</c:v>
                </c:pt>
                <c:pt idx="8">
                  <c:v>2.1209722222222225</c:v>
                </c:pt>
                <c:pt idx="9">
                  <c:v>2.2257007575757579</c:v>
                </c:pt>
                <c:pt idx="10">
                  <c:v>2.254227272727273</c:v>
                </c:pt>
                <c:pt idx="11">
                  <c:v>2.2393181818181818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60-65'!$T$57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60-65'!$U$55:$AF$55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60-65'!$U$57:$AF$57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1.86625</c:v>
                </c:pt>
                <c:pt idx="5">
                  <c:v>2.0318333333333336</c:v>
                </c:pt>
                <c:pt idx="6">
                  <c:v>1.9350000000000001</c:v>
                </c:pt>
                <c:pt idx="7">
                  <c:v>1.99</c:v>
                </c:pt>
                <c:pt idx="8">
                  <c:v>1.7282499999999996</c:v>
                </c:pt>
                <c:pt idx="9">
                  <c:v>1.7870833333333334</c:v>
                </c:pt>
                <c:pt idx="10">
                  <c:v>1.995972222222222</c:v>
                </c:pt>
                <c:pt idx="11">
                  <c:v>1.9862500000000001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03040"/>
        <c:axId val="117704960"/>
      </c:areaChart>
      <c:lineChart>
        <c:grouping val="standard"/>
        <c:varyColors val="0"/>
        <c:ser>
          <c:idx val="2"/>
          <c:order val="2"/>
          <c:tx>
            <c:strRef>
              <c:f>'Pera Conf 60-65'!$T$58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60-65'!$U$55:$AF$55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60-65'!$U$58:$AF$58</c:f>
              <c:numCache>
                <c:formatCode>0.00</c:formatCode>
                <c:ptCount val="12"/>
                <c:pt idx="0">
                  <c:v>2.0103712797619049</c:v>
                </c:pt>
                <c:pt idx="1">
                  <c:v>2.029704861111111</c:v>
                </c:pt>
                <c:pt idx="2">
                  <c:v>1.9446101495726498</c:v>
                </c:pt>
                <c:pt idx="3">
                  <c:v>2.0340099610356965</c:v>
                </c:pt>
                <c:pt idx="4">
                  <c:v>2.0939198717948719</c:v>
                </c:pt>
                <c:pt idx="5">
                  <c:v>2.1459123931623934</c:v>
                </c:pt>
                <c:pt idx="6">
                  <c:v>2.0468035714285713</c:v>
                </c:pt>
                <c:pt idx="7">
                  <c:v>2.2578472222222223</c:v>
                </c:pt>
                <c:pt idx="8">
                  <c:v>1.9420833333333332</c:v>
                </c:pt>
                <c:pt idx="9">
                  <c:v>1.9930154671717171</c:v>
                </c:pt>
                <c:pt idx="10">
                  <c:v>2.1346290404040404</c:v>
                </c:pt>
                <c:pt idx="11">
                  <c:v>2.0995124158249157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60-65'!$T$59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60-65'!$U$55:$AF$55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60-65'!$U$59:$AF$59</c:f>
              <c:numCache>
                <c:formatCode>0.00</c:formatCode>
                <c:ptCount val="12"/>
                <c:pt idx="0">
                  <c:v>1.5566666666666666</c:v>
                </c:pt>
                <c:pt idx="1">
                  <c:v>1.69</c:v>
                </c:pt>
                <c:pt idx="2">
                  <c:v>0.85</c:v>
                </c:pt>
                <c:pt idx="3">
                  <c:v>1.6779999999999997</c:v>
                </c:pt>
                <c:pt idx="4">
                  <c:v>1.6874999999999998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07136"/>
        <c:axId val="117708672"/>
      </c:lineChart>
      <c:catAx>
        <c:axId val="1177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704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70496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703040"/>
        <c:crosses val="autoZero"/>
        <c:crossBetween val="midCat"/>
      </c:valAx>
      <c:catAx>
        <c:axId val="1177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708672"/>
        <c:crosses val="autoZero"/>
        <c:auto val="0"/>
        <c:lblAlgn val="ctr"/>
        <c:lblOffset val="100"/>
        <c:noMultiLvlLbl val="0"/>
      </c:catAx>
      <c:valAx>
        <c:axId val="1177086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7071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60-65'!$C$6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60-65'!$B$8:$B$60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60-65'!$C$8:$C$60</c:f>
              <c:numCache>
                <c:formatCode>#,##0.00</c:formatCode>
                <c:ptCount val="53"/>
                <c:pt idx="0">
                  <c:v>0.42299999999999999</c:v>
                </c:pt>
                <c:pt idx="1">
                  <c:v>0.42299999999999999</c:v>
                </c:pt>
                <c:pt idx="2">
                  <c:v>0.42299999999999999</c:v>
                </c:pt>
                <c:pt idx="3">
                  <c:v>0.42299999999999999</c:v>
                </c:pt>
                <c:pt idx="4">
                  <c:v>0.42299999999999999</c:v>
                </c:pt>
                <c:pt idx="5">
                  <c:v>0.42299999999999999</c:v>
                </c:pt>
                <c:pt idx="6">
                  <c:v>0.42299999999999999</c:v>
                </c:pt>
                <c:pt idx="7">
                  <c:v>0.42299999999999999</c:v>
                </c:pt>
                <c:pt idx="8">
                  <c:v>0.42299999999999999</c:v>
                </c:pt>
                <c:pt idx="9">
                  <c:v>0.42299999999999999</c:v>
                </c:pt>
                <c:pt idx="10">
                  <c:v>0.42299999999999999</c:v>
                </c:pt>
                <c:pt idx="11">
                  <c:v>0.42299999999999999</c:v>
                </c:pt>
                <c:pt idx="12">
                  <c:v>0.42299999999999999</c:v>
                </c:pt>
                <c:pt idx="13">
                  <c:v>0.42299999999999999</c:v>
                </c:pt>
                <c:pt idx="14">
                  <c:v>0.42299999999999999</c:v>
                </c:pt>
                <c:pt idx="15">
                  <c:v>0.42299999999999999</c:v>
                </c:pt>
                <c:pt idx="16">
                  <c:v>0.42299999999999999</c:v>
                </c:pt>
                <c:pt idx="17">
                  <c:v>0.42299999999999999</c:v>
                </c:pt>
                <c:pt idx="18">
                  <c:v>0.42299999999999999</c:v>
                </c:pt>
                <c:pt idx="19">
                  <c:v>0.42299999999999999</c:v>
                </c:pt>
                <c:pt idx="20">
                  <c:v>0.42299999999999999</c:v>
                </c:pt>
                <c:pt idx="37">
                  <c:v>0.42299999999999999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60-65'!$D$6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60-65'!$B$8:$B$60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60-65'!$D$8:$D$60</c:f>
              <c:numCache>
                <c:formatCode>#,##0.00</c:formatCode>
                <c:ptCount val="53"/>
                <c:pt idx="0">
                  <c:v>0.75</c:v>
                </c:pt>
                <c:pt idx="1">
                  <c:v>0.75</c:v>
                </c:pt>
                <c:pt idx="2">
                  <c:v>0.80999999999999994</c:v>
                </c:pt>
                <c:pt idx="3">
                  <c:v>0.80999999999999994</c:v>
                </c:pt>
                <c:pt idx="4">
                  <c:v>0.80999999999999994</c:v>
                </c:pt>
                <c:pt idx="5">
                  <c:v>0.80999999999999994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60-65'!$F$6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60-65'!$B$8:$B$60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60-65'!$F$8:$F$60</c:f>
              <c:numCache>
                <c:formatCode>#,##0.00</c:formatCode>
                <c:ptCount val="53"/>
                <c:pt idx="0">
                  <c:v>1.29</c:v>
                </c:pt>
                <c:pt idx="1">
                  <c:v>1.69</c:v>
                </c:pt>
                <c:pt idx="2">
                  <c:v>1.69</c:v>
                </c:pt>
                <c:pt idx="4">
                  <c:v>1.69</c:v>
                </c:pt>
                <c:pt idx="5">
                  <c:v>1.69</c:v>
                </c:pt>
                <c:pt idx="8">
                  <c:v>1.64</c:v>
                </c:pt>
                <c:pt idx="9">
                  <c:v>1.64</c:v>
                </c:pt>
                <c:pt idx="10">
                  <c:v>1.63</c:v>
                </c:pt>
                <c:pt idx="11">
                  <c:v>1.63</c:v>
                </c:pt>
                <c:pt idx="12">
                  <c:v>1.65</c:v>
                </c:pt>
                <c:pt idx="13">
                  <c:v>1.69</c:v>
                </c:pt>
                <c:pt idx="14">
                  <c:v>1.69</c:v>
                </c:pt>
                <c:pt idx="15">
                  <c:v>1.69</c:v>
                </c:pt>
                <c:pt idx="16">
                  <c:v>1.67</c:v>
                </c:pt>
                <c:pt idx="17">
                  <c:v>1.67</c:v>
                </c:pt>
                <c:pt idx="18">
                  <c:v>1.69</c:v>
                </c:pt>
                <c:pt idx="19">
                  <c:v>1.67</c:v>
                </c:pt>
                <c:pt idx="20">
                  <c:v>1.72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35808"/>
        <c:axId val="117737728"/>
      </c:lineChart>
      <c:catAx>
        <c:axId val="1177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737728"/>
        <c:crosses val="autoZero"/>
        <c:auto val="1"/>
        <c:lblAlgn val="ctr"/>
        <c:lblOffset val="100"/>
        <c:noMultiLvlLbl val="0"/>
      </c:catAx>
      <c:valAx>
        <c:axId val="11773772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73580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&lt;60'!$T$35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&lt;60'!$U$34:$AF$34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&lt;60'!$U$35:$AF$35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0.67399999999999993</c:v>
                </c:pt>
                <c:pt idx="4">
                  <c:v>0.92500000000000004</c:v>
                </c:pt>
                <c:pt idx="5">
                  <c:v>0.75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&lt;60'!$T$36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&lt;60'!$U$34:$AF$34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&lt;60'!$U$36:$AF$36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0.48799999999999999</c:v>
                </c:pt>
                <c:pt idx="4">
                  <c:v>0.53</c:v>
                </c:pt>
                <c:pt idx="5">
                  <c:v>0.53</c:v>
                </c:pt>
                <c:pt idx="8">
                  <c:v>0.53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95168"/>
        <c:axId val="117897088"/>
      </c:areaChart>
      <c:lineChart>
        <c:grouping val="standard"/>
        <c:varyColors val="0"/>
        <c:ser>
          <c:idx val="2"/>
          <c:order val="2"/>
          <c:tx>
            <c:strRef>
              <c:f>'Pera Conf &lt;60'!$T$37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&lt;60'!$U$34:$AF$34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&lt;60'!$U$37:$AF$37</c:f>
              <c:numCache>
                <c:formatCode>0.00</c:formatCode>
                <c:ptCount val="12"/>
                <c:pt idx="0">
                  <c:v>0.55833333333333346</c:v>
                </c:pt>
                <c:pt idx="1">
                  <c:v>0.56008333333333338</c:v>
                </c:pt>
                <c:pt idx="2">
                  <c:v>0.56333333333333335</c:v>
                </c:pt>
                <c:pt idx="3">
                  <c:v>0.57866666666666666</c:v>
                </c:pt>
                <c:pt idx="4">
                  <c:v>0.67125000000000001</c:v>
                </c:pt>
                <c:pt idx="5">
                  <c:v>0.64200000000000002</c:v>
                </c:pt>
                <c:pt idx="8">
                  <c:v>0.58400000000000007</c:v>
                </c:pt>
                <c:pt idx="9">
                  <c:v>0.58166666666666667</c:v>
                </c:pt>
                <c:pt idx="10">
                  <c:v>0.59166666666666667</c:v>
                </c:pt>
                <c:pt idx="11">
                  <c:v>0.59666666666666668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&lt;60'!$T$38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&lt;60'!$U$34:$AF$34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&lt;60'!$U$38:$AF$38</c:f>
              <c:numCache>
                <c:formatCode>0.00</c:formatCode>
                <c:ptCount val="12"/>
                <c:pt idx="0">
                  <c:v>0.78</c:v>
                </c:pt>
                <c:pt idx="1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34432"/>
        <c:axId val="118035968"/>
      </c:lineChart>
      <c:catAx>
        <c:axId val="11789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89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8970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895168"/>
        <c:crosses val="autoZero"/>
        <c:crossBetween val="midCat"/>
      </c:valAx>
      <c:catAx>
        <c:axId val="1180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35968"/>
        <c:crosses val="autoZero"/>
        <c:auto val="0"/>
        <c:lblAlgn val="ctr"/>
        <c:lblOffset val="100"/>
        <c:noMultiLvlLbl val="0"/>
      </c:catAx>
      <c:valAx>
        <c:axId val="11803596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03443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&lt;60'!$T$56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&lt;60'!$U$55:$AF$55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&lt;60'!$U$56:$AF$56</c:f>
              <c:numCache>
                <c:formatCode>0.00</c:formatCode>
                <c:ptCount val="12"/>
                <c:pt idx="0">
                  <c:v>2.1527767857142854</c:v>
                </c:pt>
                <c:pt idx="1">
                  <c:v>2.2314583333333333</c:v>
                </c:pt>
                <c:pt idx="2">
                  <c:v>2.2669961538461538</c:v>
                </c:pt>
                <c:pt idx="3">
                  <c:v>2.3290120663650078</c:v>
                </c:pt>
                <c:pt idx="4">
                  <c:v>2.3442628205128209</c:v>
                </c:pt>
                <c:pt idx="5">
                  <c:v>2.3651495726495728</c:v>
                </c:pt>
                <c:pt idx="6">
                  <c:v>2.2622142857142853</c:v>
                </c:pt>
                <c:pt idx="7">
                  <c:v>2.3985416666666666</c:v>
                </c:pt>
                <c:pt idx="8">
                  <c:v>2.1209722222222225</c:v>
                </c:pt>
                <c:pt idx="9">
                  <c:v>2.2257007575757579</c:v>
                </c:pt>
                <c:pt idx="10">
                  <c:v>2.254227272727273</c:v>
                </c:pt>
                <c:pt idx="11">
                  <c:v>2.2393181818181818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&lt;60'!$T$57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&lt;60'!$U$55:$AF$55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&lt;60'!$U$57:$AF$57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1.86625</c:v>
                </c:pt>
                <c:pt idx="5">
                  <c:v>2.0318333333333336</c:v>
                </c:pt>
                <c:pt idx="6">
                  <c:v>1.9350000000000001</c:v>
                </c:pt>
                <c:pt idx="7">
                  <c:v>1.99</c:v>
                </c:pt>
                <c:pt idx="8">
                  <c:v>1.7282499999999996</c:v>
                </c:pt>
                <c:pt idx="9">
                  <c:v>1.7870833333333334</c:v>
                </c:pt>
                <c:pt idx="10">
                  <c:v>1.995972222222222</c:v>
                </c:pt>
                <c:pt idx="11">
                  <c:v>1.9862500000000001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94848"/>
        <c:axId val="118101120"/>
      </c:areaChart>
      <c:lineChart>
        <c:grouping val="standard"/>
        <c:varyColors val="0"/>
        <c:ser>
          <c:idx val="2"/>
          <c:order val="2"/>
          <c:tx>
            <c:strRef>
              <c:f>'Pera Conf &lt;60'!$T$58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&lt;60'!$U$55:$AF$55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&lt;60'!$U$58:$AF$58</c:f>
              <c:numCache>
                <c:formatCode>0.00</c:formatCode>
                <c:ptCount val="12"/>
                <c:pt idx="0">
                  <c:v>2.0103712797619049</c:v>
                </c:pt>
                <c:pt idx="1">
                  <c:v>2.029704861111111</c:v>
                </c:pt>
                <c:pt idx="2">
                  <c:v>1.9446101495726498</c:v>
                </c:pt>
                <c:pt idx="3">
                  <c:v>2.0340099610356965</c:v>
                </c:pt>
                <c:pt idx="4">
                  <c:v>2.0939198717948719</c:v>
                </c:pt>
                <c:pt idx="5">
                  <c:v>2.1459123931623934</c:v>
                </c:pt>
                <c:pt idx="6">
                  <c:v>2.0468035714285713</c:v>
                </c:pt>
                <c:pt idx="7">
                  <c:v>2.2578472222222223</c:v>
                </c:pt>
                <c:pt idx="8">
                  <c:v>1.9420833333333332</c:v>
                </c:pt>
                <c:pt idx="9">
                  <c:v>1.9930154671717171</c:v>
                </c:pt>
                <c:pt idx="10">
                  <c:v>2.1346290404040404</c:v>
                </c:pt>
                <c:pt idx="11">
                  <c:v>2.0995124158249157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&lt;60'!$T$59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&lt;60'!$U$55:$AF$55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&lt;60'!$U$59:$AF$59</c:f>
              <c:numCache>
                <c:formatCode>0.00</c:formatCode>
                <c:ptCount val="12"/>
                <c:pt idx="0">
                  <c:v>1.665</c:v>
                </c:pt>
                <c:pt idx="1">
                  <c:v>1.47</c:v>
                </c:pt>
                <c:pt idx="2">
                  <c:v>1.45</c:v>
                </c:pt>
                <c:pt idx="3">
                  <c:v>1.6600000000000001</c:v>
                </c:pt>
                <c:pt idx="4">
                  <c:v>1.6475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3040"/>
        <c:axId val="118108928"/>
      </c:lineChart>
      <c:catAx>
        <c:axId val="1180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10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10112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094848"/>
        <c:crosses val="autoZero"/>
        <c:crossBetween val="midCat"/>
      </c:valAx>
      <c:catAx>
        <c:axId val="11810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108928"/>
        <c:crosses val="autoZero"/>
        <c:auto val="0"/>
        <c:lblAlgn val="ctr"/>
        <c:lblOffset val="100"/>
        <c:noMultiLvlLbl val="0"/>
      </c:catAx>
      <c:valAx>
        <c:axId val="1181089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10304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&lt;60'!$C$6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&lt;60'!$B$8:$B$60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&lt;60'!$C$8:$C$60</c:f>
              <c:numCache>
                <c:formatCode>#,##0.00</c:formatCode>
                <c:ptCount val="53"/>
                <c:pt idx="0">
                  <c:v>0.42299999999999999</c:v>
                </c:pt>
                <c:pt idx="1">
                  <c:v>0.42299999999999999</c:v>
                </c:pt>
                <c:pt idx="2">
                  <c:v>0.42299999999999999</c:v>
                </c:pt>
                <c:pt idx="3">
                  <c:v>0.42299999999999999</c:v>
                </c:pt>
                <c:pt idx="4">
                  <c:v>0.42299999999999999</c:v>
                </c:pt>
                <c:pt idx="5">
                  <c:v>0.42299999999999999</c:v>
                </c:pt>
                <c:pt idx="6">
                  <c:v>0.42299999999999999</c:v>
                </c:pt>
                <c:pt idx="7">
                  <c:v>0.42299999999999999</c:v>
                </c:pt>
                <c:pt idx="8">
                  <c:v>0.42299999999999999</c:v>
                </c:pt>
                <c:pt idx="9">
                  <c:v>0.42299999999999999</c:v>
                </c:pt>
                <c:pt idx="10">
                  <c:v>0.42299999999999999</c:v>
                </c:pt>
                <c:pt idx="11">
                  <c:v>0.42299999999999999</c:v>
                </c:pt>
                <c:pt idx="12">
                  <c:v>0.42299999999999999</c:v>
                </c:pt>
                <c:pt idx="13">
                  <c:v>0.42299999999999999</c:v>
                </c:pt>
                <c:pt idx="14">
                  <c:v>0.42299999999999999</c:v>
                </c:pt>
                <c:pt idx="15">
                  <c:v>0.42299999999999999</c:v>
                </c:pt>
                <c:pt idx="16">
                  <c:v>0.42299999999999999</c:v>
                </c:pt>
                <c:pt idx="17">
                  <c:v>0.42299999999999999</c:v>
                </c:pt>
                <c:pt idx="18">
                  <c:v>0.42299999999999999</c:v>
                </c:pt>
                <c:pt idx="19">
                  <c:v>0.42299999999999999</c:v>
                </c:pt>
                <c:pt idx="20">
                  <c:v>0.42299999999999999</c:v>
                </c:pt>
                <c:pt idx="37">
                  <c:v>0.42299999999999999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&lt;60'!$D$6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&lt;60'!$B$8:$B$60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&lt;60'!$D$8:$D$60</c:f>
              <c:numCache>
                <c:formatCode>#,##0.00</c:formatCode>
                <c:ptCount val="53"/>
                <c:pt idx="0">
                  <c:v>0.75</c:v>
                </c:pt>
                <c:pt idx="1">
                  <c:v>0.75</c:v>
                </c:pt>
                <c:pt idx="2">
                  <c:v>0.80999999999999994</c:v>
                </c:pt>
                <c:pt idx="3">
                  <c:v>0.80999999999999994</c:v>
                </c:pt>
                <c:pt idx="4">
                  <c:v>0.80999999999999994</c:v>
                </c:pt>
                <c:pt idx="5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&lt;60'!$F$6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&lt;60'!$B$8:$B$60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&lt;60'!$F$8:$F$60</c:f>
              <c:numCache>
                <c:formatCode>#,##0.00</c:formatCode>
                <c:ptCount val="53"/>
                <c:pt idx="0">
                  <c:v>1.69</c:v>
                </c:pt>
                <c:pt idx="1">
                  <c:v>1.69</c:v>
                </c:pt>
                <c:pt idx="2">
                  <c:v>1.69</c:v>
                </c:pt>
                <c:pt idx="3">
                  <c:v>1.59</c:v>
                </c:pt>
                <c:pt idx="4">
                  <c:v>1.69</c:v>
                </c:pt>
                <c:pt idx="5">
                  <c:v>1.69</c:v>
                </c:pt>
                <c:pt idx="6">
                  <c:v>1.25</c:v>
                </c:pt>
                <c:pt idx="7">
                  <c:v>1.25</c:v>
                </c:pt>
                <c:pt idx="8">
                  <c:v>1.69</c:v>
                </c:pt>
                <c:pt idx="9">
                  <c:v>1.59</c:v>
                </c:pt>
                <c:pt idx="10">
                  <c:v>1.26</c:v>
                </c:pt>
                <c:pt idx="11">
                  <c:v>1.26</c:v>
                </c:pt>
                <c:pt idx="13">
                  <c:v>1.69</c:v>
                </c:pt>
                <c:pt idx="14">
                  <c:v>1.65</c:v>
                </c:pt>
                <c:pt idx="15">
                  <c:v>1.65</c:v>
                </c:pt>
                <c:pt idx="16">
                  <c:v>1.65</c:v>
                </c:pt>
                <c:pt idx="17">
                  <c:v>1.65</c:v>
                </c:pt>
                <c:pt idx="18">
                  <c:v>1.65</c:v>
                </c:pt>
                <c:pt idx="19">
                  <c:v>1.64</c:v>
                </c:pt>
                <c:pt idx="20">
                  <c:v>1.65</c:v>
                </c:pt>
                <c:pt idx="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48096"/>
        <c:axId val="118154368"/>
      </c:lineChart>
      <c:catAx>
        <c:axId val="1181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154368"/>
        <c:crosses val="autoZero"/>
        <c:auto val="1"/>
        <c:lblAlgn val="ctr"/>
        <c:lblOffset val="100"/>
        <c:noMultiLvlLbl val="0"/>
      </c:catAx>
      <c:valAx>
        <c:axId val="11815436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14809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75+'!$T$56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75+'!$U$55:$AF$55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75+'!$U$56:$AF$56</c:f>
              <c:numCache>
                <c:formatCode>0.00</c:formatCode>
                <c:ptCount val="12"/>
                <c:pt idx="0">
                  <c:v>2.1527767857142854</c:v>
                </c:pt>
                <c:pt idx="1">
                  <c:v>2.2314583333333333</c:v>
                </c:pt>
                <c:pt idx="2">
                  <c:v>2.2669961538461538</c:v>
                </c:pt>
                <c:pt idx="3">
                  <c:v>2.3290120663650078</c:v>
                </c:pt>
                <c:pt idx="4">
                  <c:v>2.3442628205128209</c:v>
                </c:pt>
                <c:pt idx="5">
                  <c:v>2.3651495726495728</c:v>
                </c:pt>
                <c:pt idx="6">
                  <c:v>2.2622142857142853</c:v>
                </c:pt>
                <c:pt idx="7">
                  <c:v>2.3985416666666666</c:v>
                </c:pt>
                <c:pt idx="8">
                  <c:v>2.1209722222222225</c:v>
                </c:pt>
                <c:pt idx="9">
                  <c:v>2.2257007575757579</c:v>
                </c:pt>
                <c:pt idx="10">
                  <c:v>2.254227272727273</c:v>
                </c:pt>
                <c:pt idx="11">
                  <c:v>2.2393181818181818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75+'!$T$57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75+'!$U$55:$AF$55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75+'!$U$57:$AF$57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1.86625</c:v>
                </c:pt>
                <c:pt idx="5">
                  <c:v>2.0318333333333336</c:v>
                </c:pt>
                <c:pt idx="6">
                  <c:v>1.9350000000000001</c:v>
                </c:pt>
                <c:pt idx="7">
                  <c:v>1.99</c:v>
                </c:pt>
                <c:pt idx="8">
                  <c:v>1.7282499999999996</c:v>
                </c:pt>
                <c:pt idx="9">
                  <c:v>1.7870833333333334</c:v>
                </c:pt>
                <c:pt idx="10">
                  <c:v>1.995972222222222</c:v>
                </c:pt>
                <c:pt idx="11">
                  <c:v>1.9862500000000001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27008"/>
        <c:axId val="105228928"/>
      </c:areaChart>
      <c:lineChart>
        <c:grouping val="standard"/>
        <c:varyColors val="0"/>
        <c:ser>
          <c:idx val="2"/>
          <c:order val="2"/>
          <c:tx>
            <c:strRef>
              <c:f>'Pera Conf 75+'!$T$58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75+'!$U$55:$AF$55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75+'!$U$58:$AF$58</c:f>
              <c:numCache>
                <c:formatCode>0.00</c:formatCode>
                <c:ptCount val="12"/>
                <c:pt idx="0">
                  <c:v>2.0103712797619049</c:v>
                </c:pt>
                <c:pt idx="1">
                  <c:v>2.029704861111111</c:v>
                </c:pt>
                <c:pt idx="2">
                  <c:v>1.9446101495726498</c:v>
                </c:pt>
                <c:pt idx="3">
                  <c:v>2.0340099610356965</c:v>
                </c:pt>
                <c:pt idx="4">
                  <c:v>2.0939198717948719</c:v>
                </c:pt>
                <c:pt idx="5">
                  <c:v>2.1459123931623934</c:v>
                </c:pt>
                <c:pt idx="6">
                  <c:v>2.0468035714285713</c:v>
                </c:pt>
                <c:pt idx="7">
                  <c:v>2.2578472222222223</c:v>
                </c:pt>
                <c:pt idx="8">
                  <c:v>1.9420833333333332</c:v>
                </c:pt>
                <c:pt idx="9">
                  <c:v>1.9930154671717171</c:v>
                </c:pt>
                <c:pt idx="10">
                  <c:v>2.1346290404040404</c:v>
                </c:pt>
                <c:pt idx="11">
                  <c:v>2.0995124158249157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75+'!$T$59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75+'!$U$55:$AF$55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75+'!$U$59:$AF$59</c:f>
              <c:numCache>
                <c:formatCode>0.00</c:formatCode>
                <c:ptCount val="12"/>
                <c:pt idx="0">
                  <c:v>2.14</c:v>
                </c:pt>
                <c:pt idx="1">
                  <c:v>2.17</c:v>
                </c:pt>
                <c:pt idx="2">
                  <c:v>2.1900000000000004</c:v>
                </c:pt>
                <c:pt idx="3">
                  <c:v>2.2880000000000003</c:v>
                </c:pt>
                <c:pt idx="4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35200"/>
        <c:axId val="105236736"/>
      </c:lineChart>
      <c:catAx>
        <c:axId val="1052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05228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228928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05227008"/>
        <c:crosses val="autoZero"/>
        <c:crossBetween val="midCat"/>
      </c:valAx>
      <c:catAx>
        <c:axId val="10523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236736"/>
        <c:crosses val="autoZero"/>
        <c:auto val="0"/>
        <c:lblAlgn val="ctr"/>
        <c:lblOffset val="100"/>
        <c:noMultiLvlLbl val="0"/>
      </c:catAx>
      <c:valAx>
        <c:axId val="1052367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52352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75+'!$C$6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75+'!$B$8:$B$60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75+'!$C$8:$C$60</c:f>
              <c:numCache>
                <c:formatCode>#,##0.00</c:formatCode>
                <c:ptCount val="53"/>
                <c:pt idx="0">
                  <c:v>0.42299999999999999</c:v>
                </c:pt>
                <c:pt idx="1">
                  <c:v>0.42299999999999999</c:v>
                </c:pt>
                <c:pt idx="2">
                  <c:v>0.42299999999999999</c:v>
                </c:pt>
                <c:pt idx="3">
                  <c:v>0.42299999999999999</c:v>
                </c:pt>
                <c:pt idx="4">
                  <c:v>0.42299999999999999</c:v>
                </c:pt>
                <c:pt idx="5">
                  <c:v>0.42299999999999999</c:v>
                </c:pt>
                <c:pt idx="6">
                  <c:v>0.42299999999999999</c:v>
                </c:pt>
                <c:pt idx="7">
                  <c:v>0.42299999999999999</c:v>
                </c:pt>
                <c:pt idx="8">
                  <c:v>0.42299999999999999</c:v>
                </c:pt>
                <c:pt idx="9">
                  <c:v>0.42299999999999999</c:v>
                </c:pt>
                <c:pt idx="10">
                  <c:v>0.42299999999999999</c:v>
                </c:pt>
                <c:pt idx="11">
                  <c:v>0.42299999999999999</c:v>
                </c:pt>
                <c:pt idx="12">
                  <c:v>0.42299999999999999</c:v>
                </c:pt>
                <c:pt idx="13">
                  <c:v>0.42299999999999999</c:v>
                </c:pt>
                <c:pt idx="14">
                  <c:v>0.42299999999999999</c:v>
                </c:pt>
                <c:pt idx="15">
                  <c:v>0.42299999999999999</c:v>
                </c:pt>
                <c:pt idx="16">
                  <c:v>0.42299999999999999</c:v>
                </c:pt>
                <c:pt idx="17">
                  <c:v>0.42299999999999999</c:v>
                </c:pt>
                <c:pt idx="18">
                  <c:v>0.42299999999999999</c:v>
                </c:pt>
                <c:pt idx="19">
                  <c:v>0.42299999999999999</c:v>
                </c:pt>
                <c:pt idx="20">
                  <c:v>0.42299999999999999</c:v>
                </c:pt>
                <c:pt idx="37">
                  <c:v>0.42299999999999999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75+'!$D$6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75+'!$B$8:$B$60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75+'!$D$8:$D$60</c:f>
              <c:numCache>
                <c:formatCode>#,##0.00</c:formatCode>
                <c:ptCount val="53"/>
                <c:pt idx="0">
                  <c:v>0.75</c:v>
                </c:pt>
                <c:pt idx="1">
                  <c:v>0.75</c:v>
                </c:pt>
                <c:pt idx="2">
                  <c:v>0.80999999999999994</c:v>
                </c:pt>
                <c:pt idx="3">
                  <c:v>0.80999999999999994</c:v>
                </c:pt>
                <c:pt idx="4">
                  <c:v>0.80999999999999994</c:v>
                </c:pt>
                <c:pt idx="5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75+'!$F$6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75+'!$B$8:$B$60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75+'!$F$8:$F$60</c:f>
              <c:numCache>
                <c:formatCode>#,##0.00</c:formatCode>
                <c:ptCount val="53"/>
                <c:pt idx="0">
                  <c:v>2.14</c:v>
                </c:pt>
                <c:pt idx="1">
                  <c:v>2.14</c:v>
                </c:pt>
                <c:pt idx="2">
                  <c:v>2.14</c:v>
                </c:pt>
                <c:pt idx="3">
                  <c:v>2.14</c:v>
                </c:pt>
                <c:pt idx="4">
                  <c:v>2.14</c:v>
                </c:pt>
                <c:pt idx="5">
                  <c:v>2.16</c:v>
                </c:pt>
                <c:pt idx="6">
                  <c:v>2.19</c:v>
                </c:pt>
                <c:pt idx="7">
                  <c:v>2.19</c:v>
                </c:pt>
                <c:pt idx="8">
                  <c:v>2.14</c:v>
                </c:pt>
                <c:pt idx="9">
                  <c:v>2.14</c:v>
                </c:pt>
                <c:pt idx="10">
                  <c:v>2.2400000000000002</c:v>
                </c:pt>
                <c:pt idx="11">
                  <c:v>2.2400000000000002</c:v>
                </c:pt>
                <c:pt idx="12">
                  <c:v>2.2400000000000002</c:v>
                </c:pt>
                <c:pt idx="13">
                  <c:v>2.2400000000000002</c:v>
                </c:pt>
                <c:pt idx="14">
                  <c:v>2.3199999999999998</c:v>
                </c:pt>
                <c:pt idx="15">
                  <c:v>2.3199999999999998</c:v>
                </c:pt>
                <c:pt idx="16">
                  <c:v>2.3199999999999998</c:v>
                </c:pt>
                <c:pt idx="17">
                  <c:v>2.3199999999999998</c:v>
                </c:pt>
                <c:pt idx="18">
                  <c:v>2.3199999999999998</c:v>
                </c:pt>
                <c:pt idx="19">
                  <c:v>2.3199999999999998</c:v>
                </c:pt>
                <c:pt idx="20">
                  <c:v>2.3199999999999998</c:v>
                </c:pt>
                <c:pt idx="37">
                  <c:v>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861376"/>
        <c:axId val="113863296"/>
      </c:lineChart>
      <c:catAx>
        <c:axId val="1138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3863296"/>
        <c:crosses val="autoZero"/>
        <c:auto val="1"/>
        <c:lblAlgn val="ctr"/>
        <c:lblOffset val="100"/>
        <c:noMultiLvlLbl val="0"/>
      </c:catAx>
      <c:valAx>
        <c:axId val="11386329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386137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70-75'!$T$35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70-75'!$U$34:$AF$34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70-75'!$U$35:$AF$35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0.67399999999999993</c:v>
                </c:pt>
                <c:pt idx="4">
                  <c:v>0.92500000000000004</c:v>
                </c:pt>
                <c:pt idx="5">
                  <c:v>0.75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70-75'!$T$36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70-75'!$U$34:$AF$34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70-75'!$U$36:$AF$36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0.48799999999999999</c:v>
                </c:pt>
                <c:pt idx="4">
                  <c:v>0.53</c:v>
                </c:pt>
                <c:pt idx="5">
                  <c:v>0.53</c:v>
                </c:pt>
                <c:pt idx="8">
                  <c:v>0.53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931008"/>
        <c:axId val="113932928"/>
      </c:areaChart>
      <c:lineChart>
        <c:grouping val="standard"/>
        <c:varyColors val="0"/>
        <c:ser>
          <c:idx val="2"/>
          <c:order val="2"/>
          <c:tx>
            <c:strRef>
              <c:f>'Pera Conf 70-75'!$T$37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70-75'!$U$34:$AF$34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70-75'!$U$37:$AF$37</c:f>
              <c:numCache>
                <c:formatCode>0.00</c:formatCode>
                <c:ptCount val="12"/>
                <c:pt idx="0">
                  <c:v>0.55833333333333346</c:v>
                </c:pt>
                <c:pt idx="1">
                  <c:v>0.56008333333333338</c:v>
                </c:pt>
                <c:pt idx="2">
                  <c:v>0.56333333333333335</c:v>
                </c:pt>
                <c:pt idx="3">
                  <c:v>0.57866666666666666</c:v>
                </c:pt>
                <c:pt idx="4">
                  <c:v>0.67125000000000001</c:v>
                </c:pt>
                <c:pt idx="5">
                  <c:v>0.64200000000000002</c:v>
                </c:pt>
                <c:pt idx="8">
                  <c:v>0.58400000000000007</c:v>
                </c:pt>
                <c:pt idx="9">
                  <c:v>0.58166666666666667</c:v>
                </c:pt>
                <c:pt idx="10">
                  <c:v>0.59166666666666667</c:v>
                </c:pt>
                <c:pt idx="11">
                  <c:v>0.59666666666666668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70-75'!$T$38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70-75'!$U$34:$AF$34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70-75'!$U$38:$AF$38</c:f>
              <c:numCache>
                <c:formatCode>0.00</c:formatCode>
                <c:ptCount val="12"/>
                <c:pt idx="0">
                  <c:v>0.78</c:v>
                </c:pt>
                <c:pt idx="1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43296"/>
        <c:axId val="113944832"/>
      </c:lineChart>
      <c:catAx>
        <c:axId val="1139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93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932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3931008"/>
        <c:crosses val="autoZero"/>
        <c:crossBetween val="midCat"/>
      </c:valAx>
      <c:catAx>
        <c:axId val="11394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944832"/>
        <c:crosses val="autoZero"/>
        <c:auto val="0"/>
        <c:lblAlgn val="ctr"/>
        <c:lblOffset val="100"/>
        <c:noMultiLvlLbl val="0"/>
      </c:catAx>
      <c:valAx>
        <c:axId val="11394483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394329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70-75'!$T$56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70-75'!$U$55:$AF$55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70-75'!$U$56:$AF$56</c:f>
              <c:numCache>
                <c:formatCode>0.00</c:formatCode>
                <c:ptCount val="12"/>
                <c:pt idx="0">
                  <c:v>2.1527767857142854</c:v>
                </c:pt>
                <c:pt idx="1">
                  <c:v>2.2314583333333333</c:v>
                </c:pt>
                <c:pt idx="2">
                  <c:v>2.2669961538461538</c:v>
                </c:pt>
                <c:pt idx="3">
                  <c:v>2.3290120663650078</c:v>
                </c:pt>
                <c:pt idx="4">
                  <c:v>2.3442628205128209</c:v>
                </c:pt>
                <c:pt idx="5">
                  <c:v>2.3651495726495728</c:v>
                </c:pt>
                <c:pt idx="6">
                  <c:v>2.2622142857142853</c:v>
                </c:pt>
                <c:pt idx="7">
                  <c:v>2.3985416666666666</c:v>
                </c:pt>
                <c:pt idx="8">
                  <c:v>2.1209722222222225</c:v>
                </c:pt>
                <c:pt idx="9">
                  <c:v>2.2257007575757579</c:v>
                </c:pt>
                <c:pt idx="10">
                  <c:v>2.254227272727273</c:v>
                </c:pt>
                <c:pt idx="11">
                  <c:v>2.2393181818181818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70-75'!$T$57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70-75'!$U$55:$AF$55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70-75'!$U$57:$AF$57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1.86625</c:v>
                </c:pt>
                <c:pt idx="5">
                  <c:v>2.0318333333333336</c:v>
                </c:pt>
                <c:pt idx="6">
                  <c:v>1.9350000000000001</c:v>
                </c:pt>
                <c:pt idx="7">
                  <c:v>1.99</c:v>
                </c:pt>
                <c:pt idx="8">
                  <c:v>1.7282499999999996</c:v>
                </c:pt>
                <c:pt idx="9">
                  <c:v>1.7870833333333334</c:v>
                </c:pt>
                <c:pt idx="10">
                  <c:v>1.995972222222222</c:v>
                </c:pt>
                <c:pt idx="11">
                  <c:v>1.9862500000000001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683008"/>
        <c:axId val="104684928"/>
      </c:areaChart>
      <c:lineChart>
        <c:grouping val="standard"/>
        <c:varyColors val="0"/>
        <c:ser>
          <c:idx val="2"/>
          <c:order val="2"/>
          <c:tx>
            <c:strRef>
              <c:f>'Pera Conf 70-75'!$T$58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70-75'!$U$55:$AF$55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70-75'!$U$58:$AF$58</c:f>
              <c:numCache>
                <c:formatCode>0.00</c:formatCode>
                <c:ptCount val="12"/>
                <c:pt idx="0">
                  <c:v>2.0103712797619049</c:v>
                </c:pt>
                <c:pt idx="1">
                  <c:v>2.029704861111111</c:v>
                </c:pt>
                <c:pt idx="2">
                  <c:v>1.9446101495726498</c:v>
                </c:pt>
                <c:pt idx="3">
                  <c:v>2.0340099610356965</c:v>
                </c:pt>
                <c:pt idx="4">
                  <c:v>2.0939198717948719</c:v>
                </c:pt>
                <c:pt idx="5">
                  <c:v>2.1459123931623934</c:v>
                </c:pt>
                <c:pt idx="6">
                  <c:v>2.0468035714285713</c:v>
                </c:pt>
                <c:pt idx="7">
                  <c:v>2.2578472222222223</c:v>
                </c:pt>
                <c:pt idx="8">
                  <c:v>1.9420833333333332</c:v>
                </c:pt>
                <c:pt idx="9">
                  <c:v>1.9930154671717171</c:v>
                </c:pt>
                <c:pt idx="10">
                  <c:v>2.1346290404040404</c:v>
                </c:pt>
                <c:pt idx="11">
                  <c:v>2.0995124158249157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70-75'!$T$59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70-75'!$U$55:$AF$55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70-75'!$U$59:$AF$59</c:f>
              <c:numCache>
                <c:formatCode>0.00</c:formatCode>
                <c:ptCount val="12"/>
                <c:pt idx="0">
                  <c:v>1.72</c:v>
                </c:pt>
                <c:pt idx="1">
                  <c:v>1.7433333333333334</c:v>
                </c:pt>
                <c:pt idx="2">
                  <c:v>1.79</c:v>
                </c:pt>
                <c:pt idx="3">
                  <c:v>1.9759999999999998</c:v>
                </c:pt>
                <c:pt idx="4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91200"/>
        <c:axId val="104692736"/>
      </c:lineChart>
      <c:catAx>
        <c:axId val="1046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04684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4684928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04683008"/>
        <c:crosses val="autoZero"/>
        <c:crossBetween val="midCat"/>
      </c:valAx>
      <c:catAx>
        <c:axId val="104691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692736"/>
        <c:crosses val="autoZero"/>
        <c:auto val="0"/>
        <c:lblAlgn val="ctr"/>
        <c:lblOffset val="100"/>
        <c:noMultiLvlLbl val="0"/>
      </c:catAx>
      <c:valAx>
        <c:axId val="1046927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046912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70-75'!$C$6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70-75'!$B$8:$B$60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70-75'!$C$8:$C$60</c:f>
              <c:numCache>
                <c:formatCode>#,##0.00</c:formatCode>
                <c:ptCount val="53"/>
                <c:pt idx="0">
                  <c:v>0.42299999999999999</c:v>
                </c:pt>
                <c:pt idx="1">
                  <c:v>0.42299999999999999</c:v>
                </c:pt>
                <c:pt idx="2">
                  <c:v>0.42299999999999999</c:v>
                </c:pt>
                <c:pt idx="3">
                  <c:v>0.42299999999999999</c:v>
                </c:pt>
                <c:pt idx="4">
                  <c:v>0.42299999999999999</c:v>
                </c:pt>
                <c:pt idx="5">
                  <c:v>0.42299999999999999</c:v>
                </c:pt>
                <c:pt idx="6">
                  <c:v>0.42299999999999999</c:v>
                </c:pt>
                <c:pt idx="7">
                  <c:v>0.42299999999999999</c:v>
                </c:pt>
                <c:pt idx="8">
                  <c:v>0.42299999999999999</c:v>
                </c:pt>
                <c:pt idx="9">
                  <c:v>0.42299999999999999</c:v>
                </c:pt>
                <c:pt idx="10">
                  <c:v>0.42299999999999999</c:v>
                </c:pt>
                <c:pt idx="11">
                  <c:v>0.42299999999999999</c:v>
                </c:pt>
                <c:pt idx="12">
                  <c:v>0.42299999999999999</c:v>
                </c:pt>
                <c:pt idx="13">
                  <c:v>0.42299999999999999</c:v>
                </c:pt>
                <c:pt idx="14">
                  <c:v>0.42299999999999999</c:v>
                </c:pt>
                <c:pt idx="15">
                  <c:v>0.42299999999999999</c:v>
                </c:pt>
                <c:pt idx="16">
                  <c:v>0.42299999999999999</c:v>
                </c:pt>
                <c:pt idx="17">
                  <c:v>0.42299999999999999</c:v>
                </c:pt>
                <c:pt idx="18">
                  <c:v>0.42299999999999999</c:v>
                </c:pt>
                <c:pt idx="19">
                  <c:v>0.42299999999999999</c:v>
                </c:pt>
                <c:pt idx="20">
                  <c:v>0.42299999999999999</c:v>
                </c:pt>
                <c:pt idx="37">
                  <c:v>0.42299999999999999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70-75'!$D$6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70-75'!$B$8:$B$60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70-75'!$D$8:$D$60</c:f>
              <c:numCache>
                <c:formatCode>#,##0.00</c:formatCode>
                <c:ptCount val="53"/>
                <c:pt idx="0">
                  <c:v>0.75</c:v>
                </c:pt>
                <c:pt idx="1">
                  <c:v>0.75</c:v>
                </c:pt>
                <c:pt idx="2">
                  <c:v>0.80999999999999994</c:v>
                </c:pt>
                <c:pt idx="3">
                  <c:v>0.80999999999999994</c:v>
                </c:pt>
                <c:pt idx="4">
                  <c:v>0.80999999999999994</c:v>
                </c:pt>
                <c:pt idx="5">
                  <c:v>0.80999999999999994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70-75'!$F$6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70-75'!$B$8:$B$60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70-75'!$F$8:$F$60</c:f>
              <c:numCache>
                <c:formatCode>#,##0.00</c:formatCode>
                <c:ptCount val="53"/>
                <c:pt idx="3">
                  <c:v>1.72</c:v>
                </c:pt>
                <c:pt idx="6">
                  <c:v>1.7433333333333334</c:v>
                </c:pt>
                <c:pt idx="7">
                  <c:v>1.7433333333333334</c:v>
                </c:pt>
                <c:pt idx="8">
                  <c:v>1.7</c:v>
                </c:pt>
                <c:pt idx="9">
                  <c:v>1.72</c:v>
                </c:pt>
                <c:pt idx="10">
                  <c:v>1.87</c:v>
                </c:pt>
                <c:pt idx="11">
                  <c:v>1.87</c:v>
                </c:pt>
                <c:pt idx="12">
                  <c:v>1.87</c:v>
                </c:pt>
                <c:pt idx="13">
                  <c:v>2.02</c:v>
                </c:pt>
                <c:pt idx="14">
                  <c:v>2.02</c:v>
                </c:pt>
                <c:pt idx="15">
                  <c:v>2.02</c:v>
                </c:pt>
                <c:pt idx="16">
                  <c:v>1.95</c:v>
                </c:pt>
                <c:pt idx="17">
                  <c:v>1.95</c:v>
                </c:pt>
                <c:pt idx="18">
                  <c:v>1.95</c:v>
                </c:pt>
                <c:pt idx="19">
                  <c:v>1.95</c:v>
                </c:pt>
                <c:pt idx="20">
                  <c:v>1.95</c:v>
                </c:pt>
                <c:pt idx="37">
                  <c:v>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16384"/>
        <c:axId val="115218304"/>
      </c:lineChart>
      <c:catAx>
        <c:axId val="1152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218304"/>
        <c:crosses val="autoZero"/>
        <c:auto val="1"/>
        <c:lblAlgn val="ctr"/>
        <c:lblOffset val="100"/>
        <c:noMultiLvlLbl val="0"/>
      </c:catAx>
      <c:valAx>
        <c:axId val="11521830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216384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65-70'!$T$35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65-70'!$U$34:$AF$34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65-70'!$U$35:$AF$35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0.67399999999999993</c:v>
                </c:pt>
                <c:pt idx="4">
                  <c:v>0.92500000000000004</c:v>
                </c:pt>
                <c:pt idx="5">
                  <c:v>0.75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65-70'!$T$36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65-70'!$U$34:$AF$34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65-70'!$U$36:$AF$36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0.48799999999999999</c:v>
                </c:pt>
                <c:pt idx="4">
                  <c:v>0.53</c:v>
                </c:pt>
                <c:pt idx="5">
                  <c:v>0.53</c:v>
                </c:pt>
                <c:pt idx="8">
                  <c:v>0.53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93184"/>
        <c:axId val="115307648"/>
      </c:areaChart>
      <c:lineChart>
        <c:grouping val="standard"/>
        <c:varyColors val="0"/>
        <c:ser>
          <c:idx val="2"/>
          <c:order val="2"/>
          <c:tx>
            <c:strRef>
              <c:f>'Pera Conf 65-70'!$T$37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65-70'!$U$34:$AF$34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65-70'!$U$37:$AF$37</c:f>
              <c:numCache>
                <c:formatCode>0.00</c:formatCode>
                <c:ptCount val="12"/>
                <c:pt idx="0">
                  <c:v>0.55833333333333346</c:v>
                </c:pt>
                <c:pt idx="1">
                  <c:v>0.56008333333333338</c:v>
                </c:pt>
                <c:pt idx="2">
                  <c:v>0.56333333333333335</c:v>
                </c:pt>
                <c:pt idx="3">
                  <c:v>0.57866666666666666</c:v>
                </c:pt>
                <c:pt idx="4">
                  <c:v>0.67125000000000001</c:v>
                </c:pt>
                <c:pt idx="5">
                  <c:v>0.64200000000000002</c:v>
                </c:pt>
                <c:pt idx="8">
                  <c:v>0.58400000000000007</c:v>
                </c:pt>
                <c:pt idx="9">
                  <c:v>0.58166666666666667</c:v>
                </c:pt>
                <c:pt idx="10">
                  <c:v>0.59166666666666667</c:v>
                </c:pt>
                <c:pt idx="11">
                  <c:v>0.59666666666666668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65-70'!$T$38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65-70'!$U$34:$AF$34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65-70'!$U$38:$AF$38</c:f>
              <c:numCache>
                <c:formatCode>0.00</c:formatCode>
                <c:ptCount val="12"/>
                <c:pt idx="0">
                  <c:v>0.78</c:v>
                </c:pt>
                <c:pt idx="1">
                  <c:v>0.80999999999999994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09568"/>
        <c:axId val="115319552"/>
      </c:lineChart>
      <c:catAx>
        <c:axId val="1152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307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3076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293184"/>
        <c:crosses val="autoZero"/>
        <c:crossBetween val="midCat"/>
      </c:valAx>
      <c:catAx>
        <c:axId val="11530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319552"/>
        <c:crosses val="autoZero"/>
        <c:auto val="0"/>
        <c:lblAlgn val="ctr"/>
        <c:lblOffset val="100"/>
        <c:noMultiLvlLbl val="0"/>
      </c:catAx>
      <c:valAx>
        <c:axId val="1153195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530956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65-70'!$T$56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65-70'!$U$55:$AF$55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65-70'!$U$56:$AF$56</c:f>
              <c:numCache>
                <c:formatCode>0.00</c:formatCode>
                <c:ptCount val="12"/>
                <c:pt idx="0">
                  <c:v>2.1527767857142854</c:v>
                </c:pt>
                <c:pt idx="1">
                  <c:v>2.2314583333333333</c:v>
                </c:pt>
                <c:pt idx="2">
                  <c:v>2.2669961538461538</c:v>
                </c:pt>
                <c:pt idx="3">
                  <c:v>2.3290120663650078</c:v>
                </c:pt>
                <c:pt idx="4">
                  <c:v>2.3442628205128209</c:v>
                </c:pt>
                <c:pt idx="5">
                  <c:v>2.3651495726495728</c:v>
                </c:pt>
                <c:pt idx="6">
                  <c:v>2.2622142857142853</c:v>
                </c:pt>
                <c:pt idx="7">
                  <c:v>2.3985416666666666</c:v>
                </c:pt>
                <c:pt idx="8">
                  <c:v>2.1209722222222225</c:v>
                </c:pt>
                <c:pt idx="9">
                  <c:v>2.2257007575757579</c:v>
                </c:pt>
                <c:pt idx="10">
                  <c:v>2.254227272727273</c:v>
                </c:pt>
                <c:pt idx="11">
                  <c:v>2.2393181818181818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65-70'!$T$57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65-70'!$U$55:$AF$55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65-70'!$U$57:$AF$57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1.86625</c:v>
                </c:pt>
                <c:pt idx="5">
                  <c:v>2.0318333333333336</c:v>
                </c:pt>
                <c:pt idx="6">
                  <c:v>1.9350000000000001</c:v>
                </c:pt>
                <c:pt idx="7">
                  <c:v>1.99</c:v>
                </c:pt>
                <c:pt idx="8">
                  <c:v>1.7282499999999996</c:v>
                </c:pt>
                <c:pt idx="9">
                  <c:v>1.7870833333333334</c:v>
                </c:pt>
                <c:pt idx="10">
                  <c:v>1.995972222222222</c:v>
                </c:pt>
                <c:pt idx="11">
                  <c:v>1.9862500000000001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94688"/>
        <c:axId val="117800960"/>
      </c:areaChart>
      <c:lineChart>
        <c:grouping val="standard"/>
        <c:varyColors val="0"/>
        <c:ser>
          <c:idx val="2"/>
          <c:order val="2"/>
          <c:tx>
            <c:strRef>
              <c:f>'Pera Conf 65-70'!$T$58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65-70'!$U$55:$AF$55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65-70'!$U$58:$AF$58</c:f>
              <c:numCache>
                <c:formatCode>0.00</c:formatCode>
                <c:ptCount val="12"/>
                <c:pt idx="0">
                  <c:v>2.0103712797619049</c:v>
                </c:pt>
                <c:pt idx="1">
                  <c:v>2.029704861111111</c:v>
                </c:pt>
                <c:pt idx="2">
                  <c:v>1.9446101495726498</c:v>
                </c:pt>
                <c:pt idx="3">
                  <c:v>2.0340099610356965</c:v>
                </c:pt>
                <c:pt idx="4">
                  <c:v>2.0939198717948719</c:v>
                </c:pt>
                <c:pt idx="5">
                  <c:v>2.1459123931623934</c:v>
                </c:pt>
                <c:pt idx="6">
                  <c:v>2.0468035714285713</c:v>
                </c:pt>
                <c:pt idx="7">
                  <c:v>2.2578472222222223</c:v>
                </c:pt>
                <c:pt idx="8">
                  <c:v>1.9420833333333332</c:v>
                </c:pt>
                <c:pt idx="9">
                  <c:v>1.9930154671717171</c:v>
                </c:pt>
                <c:pt idx="10">
                  <c:v>2.1346290404040404</c:v>
                </c:pt>
                <c:pt idx="11">
                  <c:v>2.0995124158249157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65-70'!$T$59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65-70'!$U$55:$AF$55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65-70'!$U$59:$AF$59</c:f>
              <c:numCache>
                <c:formatCode>0.00</c:formatCode>
                <c:ptCount val="12"/>
                <c:pt idx="0">
                  <c:v>1.6824999999999999</c:v>
                </c:pt>
                <c:pt idx="1">
                  <c:v>1.6850000000000001</c:v>
                </c:pt>
                <c:pt idx="2">
                  <c:v>1.7050000000000001</c:v>
                </c:pt>
                <c:pt idx="3">
                  <c:v>1.732</c:v>
                </c:pt>
                <c:pt idx="4">
                  <c:v>1.7024999999999999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2880"/>
        <c:axId val="117804416"/>
      </c:lineChart>
      <c:catAx>
        <c:axId val="11779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800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80096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794688"/>
        <c:crosses val="autoZero"/>
        <c:crossBetween val="midCat"/>
      </c:valAx>
      <c:catAx>
        <c:axId val="11780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804416"/>
        <c:crosses val="autoZero"/>
        <c:auto val="0"/>
        <c:lblAlgn val="ctr"/>
        <c:lblOffset val="100"/>
        <c:noMultiLvlLbl val="0"/>
      </c:catAx>
      <c:valAx>
        <c:axId val="11780441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80288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65-70'!$C$6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65-70'!$B$8:$B$60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65-70'!$C$8:$C$60</c:f>
              <c:numCache>
                <c:formatCode>#,##0.00</c:formatCode>
                <c:ptCount val="53"/>
                <c:pt idx="0">
                  <c:v>0.42299999999999999</c:v>
                </c:pt>
                <c:pt idx="1">
                  <c:v>0.42299999999999999</c:v>
                </c:pt>
                <c:pt idx="2">
                  <c:v>0.42299999999999999</c:v>
                </c:pt>
                <c:pt idx="3">
                  <c:v>0.42299999999999999</c:v>
                </c:pt>
                <c:pt idx="4">
                  <c:v>0.42299999999999999</c:v>
                </c:pt>
                <c:pt idx="5">
                  <c:v>0.42299999999999999</c:v>
                </c:pt>
                <c:pt idx="6">
                  <c:v>0.42299999999999999</c:v>
                </c:pt>
                <c:pt idx="7">
                  <c:v>0.42299999999999999</c:v>
                </c:pt>
                <c:pt idx="8">
                  <c:v>0.42299999999999999</c:v>
                </c:pt>
                <c:pt idx="9">
                  <c:v>0.42299999999999999</c:v>
                </c:pt>
                <c:pt idx="10">
                  <c:v>0.42299999999999999</c:v>
                </c:pt>
                <c:pt idx="11">
                  <c:v>0.42299999999999999</c:v>
                </c:pt>
                <c:pt idx="12">
                  <c:v>0.42299999999999999</c:v>
                </c:pt>
                <c:pt idx="13">
                  <c:v>0.42299999999999999</c:v>
                </c:pt>
                <c:pt idx="14">
                  <c:v>0.42299999999999999</c:v>
                </c:pt>
                <c:pt idx="15">
                  <c:v>0.42299999999999999</c:v>
                </c:pt>
                <c:pt idx="16">
                  <c:v>0.42299999999999999</c:v>
                </c:pt>
                <c:pt idx="17">
                  <c:v>0.42299999999999999</c:v>
                </c:pt>
                <c:pt idx="18">
                  <c:v>0.42299999999999999</c:v>
                </c:pt>
                <c:pt idx="19">
                  <c:v>0.42299999999999999</c:v>
                </c:pt>
                <c:pt idx="20">
                  <c:v>0.42299999999999999</c:v>
                </c:pt>
                <c:pt idx="37">
                  <c:v>0.42299999999999999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65-70'!$D$6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65-70'!$B$8:$B$60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65-70'!$D$8:$D$60</c:f>
              <c:numCache>
                <c:formatCode>#,##0.00</c:formatCode>
                <c:ptCount val="53"/>
                <c:pt idx="0">
                  <c:v>0.75</c:v>
                </c:pt>
                <c:pt idx="1">
                  <c:v>0.75</c:v>
                </c:pt>
                <c:pt idx="2">
                  <c:v>0.80999999999999994</c:v>
                </c:pt>
                <c:pt idx="3">
                  <c:v>0.80999999999999994</c:v>
                </c:pt>
                <c:pt idx="4">
                  <c:v>0.80999999999999994</c:v>
                </c:pt>
                <c:pt idx="5">
                  <c:v>0.80999999999999994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65-70'!$F$6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65-70'!$B$8:$B$60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65-70'!$F$8:$F$60</c:f>
              <c:numCache>
                <c:formatCode>#,##0.00</c:formatCode>
                <c:ptCount val="53"/>
                <c:pt idx="0">
                  <c:v>1.66</c:v>
                </c:pt>
                <c:pt idx="1">
                  <c:v>1.69</c:v>
                </c:pt>
                <c:pt idx="2">
                  <c:v>1.71</c:v>
                </c:pt>
                <c:pt idx="3">
                  <c:v>1.67</c:v>
                </c:pt>
                <c:pt idx="4">
                  <c:v>1.79</c:v>
                </c:pt>
                <c:pt idx="5">
                  <c:v>1.69</c:v>
                </c:pt>
                <c:pt idx="6">
                  <c:v>1.6300000000000001</c:v>
                </c:pt>
                <c:pt idx="7">
                  <c:v>1.6300000000000001</c:v>
                </c:pt>
                <c:pt idx="8">
                  <c:v>1.74</c:v>
                </c:pt>
                <c:pt idx="9">
                  <c:v>1.74</c:v>
                </c:pt>
                <c:pt idx="10">
                  <c:v>1.67</c:v>
                </c:pt>
                <c:pt idx="11">
                  <c:v>1.67</c:v>
                </c:pt>
                <c:pt idx="12">
                  <c:v>1.68</c:v>
                </c:pt>
                <c:pt idx="13">
                  <c:v>1.79</c:v>
                </c:pt>
                <c:pt idx="14">
                  <c:v>1.79</c:v>
                </c:pt>
                <c:pt idx="15">
                  <c:v>1.71</c:v>
                </c:pt>
                <c:pt idx="16">
                  <c:v>1.69</c:v>
                </c:pt>
                <c:pt idx="17">
                  <c:v>1.69</c:v>
                </c:pt>
                <c:pt idx="18">
                  <c:v>1.7</c:v>
                </c:pt>
                <c:pt idx="19">
                  <c:v>1.68</c:v>
                </c:pt>
                <c:pt idx="20">
                  <c:v>1.74</c:v>
                </c:pt>
                <c:pt idx="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45280"/>
        <c:axId val="115359744"/>
      </c:lineChart>
      <c:catAx>
        <c:axId val="1153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359744"/>
        <c:crosses val="autoZero"/>
        <c:auto val="1"/>
        <c:lblAlgn val="ctr"/>
        <c:lblOffset val="100"/>
        <c:noMultiLvlLbl val="0"/>
      </c:catAx>
      <c:valAx>
        <c:axId val="115359744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34528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Hoja3"/>
      <sheetName val="Hoja2"/>
      <sheetName val="Hoja1"/>
    </sheetNames>
    <sheetDataSet>
      <sheetData sheetId="0">
        <row r="126">
          <cell r="D126">
            <v>0.75</v>
          </cell>
          <cell r="F126">
            <v>1.6</v>
          </cell>
          <cell r="G126">
            <v>2.14</v>
          </cell>
        </row>
        <row r="127">
          <cell r="D127">
            <v>0.75</v>
          </cell>
          <cell r="F127">
            <v>1.52</v>
          </cell>
        </row>
        <row r="128">
          <cell r="D128">
            <v>0.75</v>
          </cell>
          <cell r="F128">
            <v>1.17</v>
          </cell>
          <cell r="G128">
            <v>1.66</v>
          </cell>
        </row>
        <row r="129">
          <cell r="D129">
            <v>0.75</v>
          </cell>
          <cell r="F129">
            <v>0.82</v>
          </cell>
          <cell r="G129">
            <v>1.29</v>
          </cell>
        </row>
        <row r="130">
          <cell r="D130">
            <v>0.75</v>
          </cell>
          <cell r="F130">
            <v>0.65</v>
          </cell>
          <cell r="G130">
            <v>1.69</v>
          </cell>
        </row>
      </sheetData>
      <sheetData sheetId="1">
        <row r="126">
          <cell r="D126">
            <v>0.75</v>
          </cell>
          <cell r="F126">
            <v>1.6</v>
          </cell>
          <cell r="G126">
            <v>2.14</v>
          </cell>
        </row>
        <row r="127">
          <cell r="D127">
            <v>0.75</v>
          </cell>
          <cell r="F127">
            <v>1.52</v>
          </cell>
        </row>
        <row r="128">
          <cell r="D128">
            <v>0.75</v>
          </cell>
          <cell r="F128">
            <v>1.17</v>
          </cell>
          <cell r="G128">
            <v>1.69</v>
          </cell>
        </row>
        <row r="129">
          <cell r="D129">
            <v>0.75</v>
          </cell>
          <cell r="F129">
            <v>0.82</v>
          </cell>
          <cell r="G129">
            <v>1.69</v>
          </cell>
        </row>
        <row r="130">
          <cell r="D130">
            <v>0.75</v>
          </cell>
          <cell r="F130">
            <v>0.65</v>
          </cell>
          <cell r="G130">
            <v>1.69</v>
          </cell>
        </row>
      </sheetData>
      <sheetData sheetId="2">
        <row r="126">
          <cell r="D126">
            <v>0.80999999999999994</v>
          </cell>
          <cell r="F126">
            <v>1.65</v>
          </cell>
          <cell r="G126">
            <v>2.14</v>
          </cell>
        </row>
        <row r="127">
          <cell r="D127">
            <v>0.80999999999999994</v>
          </cell>
          <cell r="F127">
            <v>1.6</v>
          </cell>
        </row>
        <row r="128">
          <cell r="D128">
            <v>0.80999999999999994</v>
          </cell>
          <cell r="F128">
            <v>1.2</v>
          </cell>
          <cell r="G128">
            <v>1.71</v>
          </cell>
        </row>
        <row r="129">
          <cell r="D129">
            <v>0.80999999999999994</v>
          </cell>
          <cell r="F129">
            <v>0.85</v>
          </cell>
          <cell r="G129">
            <v>1.69</v>
          </cell>
        </row>
        <row r="130">
          <cell r="D130">
            <v>0.80999999999999994</v>
          </cell>
          <cell r="F130">
            <v>0.65</v>
          </cell>
          <cell r="G130">
            <v>1.69</v>
          </cell>
        </row>
      </sheetData>
      <sheetData sheetId="3">
        <row r="126">
          <cell r="D126">
            <v>0.80999999999999994</v>
          </cell>
          <cell r="F126">
            <v>1.65</v>
          </cell>
          <cell r="G126">
            <v>2.14</v>
          </cell>
        </row>
        <row r="127">
          <cell r="D127">
            <v>0.80999999999999994</v>
          </cell>
          <cell r="F127">
            <v>1.6</v>
          </cell>
          <cell r="G127">
            <v>1.72</v>
          </cell>
        </row>
        <row r="128">
          <cell r="D128">
            <v>0.80999999999999994</v>
          </cell>
          <cell r="F128">
            <v>1.2</v>
          </cell>
          <cell r="G128">
            <v>1.67</v>
          </cell>
        </row>
        <row r="129">
          <cell r="D129">
            <v>0.80999999999999994</v>
          </cell>
          <cell r="F129">
            <v>0.85</v>
          </cell>
        </row>
        <row r="130">
          <cell r="D130">
            <v>0.80999999999999994</v>
          </cell>
          <cell r="F130">
            <v>0.65</v>
          </cell>
          <cell r="G130">
            <v>1.59</v>
          </cell>
        </row>
      </sheetData>
      <sheetData sheetId="4">
        <row r="126">
          <cell r="D126">
            <v>0.80999999999999994</v>
          </cell>
          <cell r="F126">
            <v>1.65</v>
          </cell>
          <cell r="G126">
            <v>2.14</v>
          </cell>
        </row>
        <row r="127">
          <cell r="D127">
            <v>0.80999999999999994</v>
          </cell>
          <cell r="F127">
            <v>1.6</v>
          </cell>
        </row>
        <row r="128">
          <cell r="D128">
            <v>0.80999999999999994</v>
          </cell>
          <cell r="F128">
            <v>1.2</v>
          </cell>
          <cell r="G128">
            <v>1.79</v>
          </cell>
        </row>
        <row r="129">
          <cell r="D129">
            <v>0.80999999999999994</v>
          </cell>
          <cell r="F129">
            <v>0.85</v>
          </cell>
          <cell r="G129">
            <v>1.69</v>
          </cell>
        </row>
        <row r="130">
          <cell r="D130">
            <v>0.80999999999999994</v>
          </cell>
          <cell r="F130">
            <v>0.65</v>
          </cell>
          <cell r="G130">
            <v>1.69</v>
          </cell>
        </row>
      </sheetData>
      <sheetData sheetId="5">
        <row r="126">
          <cell r="D126">
            <v>0.80999999999999994</v>
          </cell>
          <cell r="F126">
            <v>1.6</v>
          </cell>
          <cell r="G126">
            <v>2.16</v>
          </cell>
        </row>
        <row r="127">
          <cell r="D127">
            <v>0.80999999999999994</v>
          </cell>
          <cell r="F127">
            <v>1.55</v>
          </cell>
        </row>
        <row r="128">
          <cell r="D128">
            <v>0.80999999999999994</v>
          </cell>
          <cell r="F128">
            <v>1.1499999999999999</v>
          </cell>
          <cell r="G128">
            <v>1.69</v>
          </cell>
        </row>
        <row r="129">
          <cell r="D129">
            <v>0.80999999999999994</v>
          </cell>
          <cell r="F129">
            <v>0.85</v>
          </cell>
          <cell r="G129">
            <v>1.69</v>
          </cell>
        </row>
        <row r="130">
          <cell r="D130">
            <v>0.80999999999999994</v>
          </cell>
          <cell r="F130">
            <v>0.65</v>
          </cell>
          <cell r="G130">
            <v>1.69</v>
          </cell>
        </row>
      </sheetData>
      <sheetData sheetId="6">
        <row r="126">
          <cell r="F126">
            <v>1.6</v>
          </cell>
          <cell r="G126">
            <v>2.19</v>
          </cell>
        </row>
        <row r="127">
          <cell r="F127">
            <v>1.55</v>
          </cell>
          <cell r="G127">
            <v>1.7433333333333334</v>
          </cell>
        </row>
        <row r="128">
          <cell r="F128">
            <v>1.1499999999999999</v>
          </cell>
          <cell r="G128">
            <v>1.6300000000000001</v>
          </cell>
        </row>
        <row r="129">
          <cell r="F129">
            <v>0.85</v>
          </cell>
        </row>
        <row r="130">
          <cell r="F130">
            <v>0.65</v>
          </cell>
          <cell r="G130">
            <v>1.25</v>
          </cell>
        </row>
      </sheetData>
      <sheetData sheetId="7">
        <row r="126">
          <cell r="F126">
            <v>1.6</v>
          </cell>
          <cell r="G126">
            <v>2.19</v>
          </cell>
        </row>
        <row r="127">
          <cell r="F127">
            <v>1.55</v>
          </cell>
          <cell r="G127">
            <v>1.7433333333333334</v>
          </cell>
        </row>
        <row r="128">
          <cell r="F128">
            <v>1.1499999999999999</v>
          </cell>
          <cell r="G128">
            <v>1.6300000000000001</v>
          </cell>
        </row>
        <row r="129">
          <cell r="F129">
            <v>0.85</v>
          </cell>
        </row>
        <row r="130">
          <cell r="F130">
            <v>0.65</v>
          </cell>
          <cell r="G130">
            <v>1.25</v>
          </cell>
        </row>
      </sheetData>
      <sheetData sheetId="8">
        <row r="126">
          <cell r="F126">
            <v>1.6</v>
          </cell>
          <cell r="G126">
            <v>2.14</v>
          </cell>
        </row>
        <row r="127">
          <cell r="F127">
            <v>1.55</v>
          </cell>
          <cell r="G127">
            <v>1.7</v>
          </cell>
        </row>
        <row r="128">
          <cell r="F128">
            <v>1.1499999999999999</v>
          </cell>
          <cell r="G128">
            <v>1.74</v>
          </cell>
        </row>
        <row r="129">
          <cell r="F129">
            <v>0.85</v>
          </cell>
          <cell r="G129">
            <v>1.64</v>
          </cell>
        </row>
        <row r="130">
          <cell r="F130">
            <v>0.65</v>
          </cell>
          <cell r="G130">
            <v>1.69</v>
          </cell>
        </row>
      </sheetData>
      <sheetData sheetId="9">
        <row r="126">
          <cell r="F126">
            <v>1.6</v>
          </cell>
          <cell r="G126">
            <v>2.14</v>
          </cell>
        </row>
        <row r="127">
          <cell r="F127">
            <v>1.55</v>
          </cell>
          <cell r="G127">
            <v>1.72</v>
          </cell>
        </row>
        <row r="128">
          <cell r="F128">
            <v>1.1499999999999999</v>
          </cell>
          <cell r="G128">
            <v>1.74</v>
          </cell>
        </row>
        <row r="129">
          <cell r="F129">
            <v>0.85</v>
          </cell>
          <cell r="G129">
            <v>1.64</v>
          </cell>
        </row>
        <row r="130">
          <cell r="F130">
            <v>0.65</v>
          </cell>
          <cell r="G130">
            <v>1.59</v>
          </cell>
        </row>
      </sheetData>
      <sheetData sheetId="10">
        <row r="126">
          <cell r="F126">
            <v>1.6</v>
          </cell>
          <cell r="G126">
            <v>2.2400000000000002</v>
          </cell>
        </row>
        <row r="127">
          <cell r="F127">
            <v>1.55</v>
          </cell>
          <cell r="G127">
            <v>1.87</v>
          </cell>
        </row>
        <row r="128">
          <cell r="F128">
            <v>1.1499999999999999</v>
          </cell>
          <cell r="G128">
            <v>1.67</v>
          </cell>
        </row>
        <row r="129">
          <cell r="F129">
            <v>0.85</v>
          </cell>
          <cell r="G129">
            <v>1.63</v>
          </cell>
        </row>
        <row r="130">
          <cell r="F130">
            <v>0.65</v>
          </cell>
          <cell r="G130">
            <v>1.26</v>
          </cell>
        </row>
      </sheetData>
      <sheetData sheetId="11">
        <row r="126">
          <cell r="F126">
            <v>1.6</v>
          </cell>
          <cell r="G126">
            <v>2.2400000000000002</v>
          </cell>
        </row>
        <row r="127">
          <cell r="F127">
            <v>1.55</v>
          </cell>
          <cell r="G127">
            <v>1.87</v>
          </cell>
        </row>
        <row r="128">
          <cell r="F128">
            <v>1.1499999999999999</v>
          </cell>
          <cell r="G128">
            <v>1.67</v>
          </cell>
        </row>
        <row r="129">
          <cell r="F129">
            <v>0.85</v>
          </cell>
          <cell r="G129">
            <v>1.63</v>
          </cell>
        </row>
        <row r="130">
          <cell r="F130">
            <v>0.65</v>
          </cell>
          <cell r="G130">
            <v>1.26</v>
          </cell>
        </row>
      </sheetData>
      <sheetData sheetId="12">
        <row r="126">
          <cell r="F126">
            <v>1.6</v>
          </cell>
          <cell r="G126">
            <v>2.2400000000000002</v>
          </cell>
        </row>
        <row r="127">
          <cell r="F127">
            <v>1.55</v>
          </cell>
          <cell r="G127">
            <v>1.87</v>
          </cell>
        </row>
        <row r="128">
          <cell r="F128">
            <v>1.1499999999999999</v>
          </cell>
          <cell r="G128">
            <v>1.68</v>
          </cell>
        </row>
        <row r="129">
          <cell r="F129">
            <v>0.85</v>
          </cell>
          <cell r="G129">
            <v>1.65</v>
          </cell>
        </row>
        <row r="130">
          <cell r="F130">
            <v>0.65</v>
          </cell>
        </row>
      </sheetData>
      <sheetData sheetId="13">
        <row r="126">
          <cell r="F126" t="str">
            <v>-</v>
          </cell>
          <cell r="G126">
            <v>2.2400000000000002</v>
          </cell>
        </row>
        <row r="127">
          <cell r="F127">
            <v>1.55</v>
          </cell>
          <cell r="G127">
            <v>2.02</v>
          </cell>
        </row>
        <row r="128">
          <cell r="F128">
            <v>1.1499999999999999</v>
          </cell>
          <cell r="G128">
            <v>1.79</v>
          </cell>
        </row>
        <row r="129">
          <cell r="F129">
            <v>0.85</v>
          </cell>
          <cell r="G129">
            <v>1.69</v>
          </cell>
        </row>
        <row r="130">
          <cell r="F130">
            <v>0.65</v>
          </cell>
          <cell r="G130">
            <v>1.69</v>
          </cell>
        </row>
      </sheetData>
      <sheetData sheetId="14">
        <row r="126">
          <cell r="F126" t="str">
            <v>-</v>
          </cell>
          <cell r="G126">
            <v>2.3199999999999998</v>
          </cell>
        </row>
        <row r="127">
          <cell r="F127">
            <v>1.55</v>
          </cell>
          <cell r="G127">
            <v>2.02</v>
          </cell>
        </row>
        <row r="128">
          <cell r="F128">
            <v>1.1499999999999999</v>
          </cell>
          <cell r="G128">
            <v>1.79</v>
          </cell>
        </row>
        <row r="129">
          <cell r="F129">
            <v>0.85</v>
          </cell>
          <cell r="G129">
            <v>1.69</v>
          </cell>
        </row>
        <row r="130">
          <cell r="F130">
            <v>0.65</v>
          </cell>
          <cell r="G130">
            <v>1.65</v>
          </cell>
        </row>
      </sheetData>
      <sheetData sheetId="15">
        <row r="126">
          <cell r="F126" t="str">
            <v>-</v>
          </cell>
          <cell r="G126">
            <v>2.3199999999999998</v>
          </cell>
        </row>
        <row r="127">
          <cell r="F127">
            <v>1.65</v>
          </cell>
          <cell r="G127">
            <v>2.02</v>
          </cell>
        </row>
        <row r="128">
          <cell r="F128">
            <v>1.3</v>
          </cell>
          <cell r="G128">
            <v>1.71</v>
          </cell>
        </row>
        <row r="129">
          <cell r="F129">
            <v>0.9</v>
          </cell>
          <cell r="G129">
            <v>1.69</v>
          </cell>
        </row>
        <row r="130">
          <cell r="F130">
            <v>0.7</v>
          </cell>
          <cell r="G130">
            <v>1.65</v>
          </cell>
        </row>
      </sheetData>
      <sheetData sheetId="16">
        <row r="126">
          <cell r="F126" t="str">
            <v>-</v>
          </cell>
          <cell r="G126">
            <v>2.3199999999999998</v>
          </cell>
        </row>
        <row r="127">
          <cell r="F127">
            <v>1.65</v>
          </cell>
          <cell r="G127">
            <v>1.95</v>
          </cell>
        </row>
        <row r="128">
          <cell r="F128">
            <v>1.3</v>
          </cell>
          <cell r="G128">
            <v>1.69</v>
          </cell>
        </row>
        <row r="129">
          <cell r="F129">
            <v>0.9</v>
          </cell>
          <cell r="G129">
            <v>1.67</v>
          </cell>
        </row>
        <row r="130">
          <cell r="F130">
            <v>0.7</v>
          </cell>
          <cell r="G130">
            <v>1.65</v>
          </cell>
        </row>
      </sheetData>
      <sheetData sheetId="17">
        <row r="126">
          <cell r="F126" t="str">
            <v>-</v>
          </cell>
          <cell r="G126">
            <v>2.3199999999999998</v>
          </cell>
        </row>
        <row r="127">
          <cell r="F127">
            <v>1.65</v>
          </cell>
          <cell r="G127">
            <v>1.95</v>
          </cell>
        </row>
        <row r="128">
          <cell r="F128">
            <v>1.3</v>
          </cell>
          <cell r="G128">
            <v>1.69</v>
          </cell>
        </row>
        <row r="129">
          <cell r="F129">
            <v>0.9</v>
          </cell>
          <cell r="G129">
            <v>1.67</v>
          </cell>
        </row>
        <row r="130">
          <cell r="F130">
            <v>0.7</v>
          </cell>
          <cell r="G130">
            <v>1.65</v>
          </cell>
        </row>
      </sheetData>
      <sheetData sheetId="18">
        <row r="126">
          <cell r="F126" t="str">
            <v>-</v>
          </cell>
          <cell r="G126">
            <v>2.3199999999999998</v>
          </cell>
        </row>
        <row r="127">
          <cell r="F127">
            <v>1.65</v>
          </cell>
          <cell r="G127">
            <v>1.95</v>
          </cell>
        </row>
        <row r="128">
          <cell r="F128">
            <v>1.3</v>
          </cell>
          <cell r="G128">
            <v>1.7</v>
          </cell>
        </row>
        <row r="129">
          <cell r="F129">
            <v>0.9</v>
          </cell>
          <cell r="G129">
            <v>1.69</v>
          </cell>
        </row>
        <row r="130">
          <cell r="F130">
            <v>0.7</v>
          </cell>
          <cell r="G130">
            <v>1.65</v>
          </cell>
        </row>
      </sheetData>
      <sheetData sheetId="19">
        <row r="126">
          <cell r="F126" t="str">
            <v>-</v>
          </cell>
          <cell r="G126">
            <v>2.3199999999999998</v>
          </cell>
        </row>
        <row r="127">
          <cell r="F127">
            <v>1.65</v>
          </cell>
          <cell r="G127">
            <v>1.95</v>
          </cell>
        </row>
        <row r="128">
          <cell r="F128">
            <v>1.3</v>
          </cell>
          <cell r="G128">
            <v>1.68</v>
          </cell>
        </row>
        <row r="129">
          <cell r="F129">
            <v>0.9</v>
          </cell>
          <cell r="G129">
            <v>1.67</v>
          </cell>
        </row>
        <row r="130">
          <cell r="F130">
            <v>0.7</v>
          </cell>
          <cell r="G130">
            <v>1.64</v>
          </cell>
        </row>
      </sheetData>
      <sheetData sheetId="20">
        <row r="126">
          <cell r="F126" t="str">
            <v>-</v>
          </cell>
          <cell r="G126">
            <v>2.3199999999999998</v>
          </cell>
        </row>
        <row r="127">
          <cell r="F127">
            <v>1.65</v>
          </cell>
          <cell r="G127">
            <v>1.95</v>
          </cell>
        </row>
        <row r="128">
          <cell r="F128">
            <v>1.3</v>
          </cell>
          <cell r="G128">
            <v>1.74</v>
          </cell>
        </row>
        <row r="129">
          <cell r="F129">
            <v>0.9</v>
          </cell>
          <cell r="G129">
            <v>1.72</v>
          </cell>
        </row>
        <row r="130">
          <cell r="F130">
            <v>0.7</v>
          </cell>
          <cell r="G130">
            <v>1.65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26">
          <cell r="F126" t="str">
            <v>-</v>
          </cell>
          <cell r="G126">
            <v>1.79</v>
          </cell>
        </row>
        <row r="127">
          <cell r="D127" t="str">
            <v>-</v>
          </cell>
          <cell r="F127">
            <v>1</v>
          </cell>
          <cell r="G127">
            <v>1.79</v>
          </cell>
        </row>
        <row r="128">
          <cell r="D128" t="str">
            <v>-</v>
          </cell>
          <cell r="F128">
            <v>0.95</v>
          </cell>
          <cell r="G128">
            <v>1</v>
          </cell>
        </row>
        <row r="129">
          <cell r="D129" t="str">
            <v>-</v>
          </cell>
          <cell r="F129">
            <v>0.8</v>
          </cell>
          <cell r="G129" t="str">
            <v>-</v>
          </cell>
        </row>
        <row r="130">
          <cell r="F130" t="str">
            <v>-</v>
          </cell>
          <cell r="G130">
            <v>1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1"/>
  <sheetViews>
    <sheetView tabSelected="1" view="pageBreakPreview" topLeftCell="B22" zoomScale="85" zoomScaleNormal="160" zoomScaleSheetLayoutView="85" workbookViewId="0">
      <selection activeCell="D47" sqref="D47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25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0.42299999999999999</v>
      </c>
      <c r="D8" s="23">
        <f>'[1]01'!$D$126</f>
        <v>0.75</v>
      </c>
      <c r="E8" s="23">
        <f>'[1]01'!$F$126</f>
        <v>1.6</v>
      </c>
      <c r="F8" s="23">
        <f>'[1]01'!$G$126</f>
        <v>2.14</v>
      </c>
    </row>
    <row r="9" spans="1:33" x14ac:dyDescent="0.25">
      <c r="B9" s="24">
        <v>2</v>
      </c>
      <c r="C9" s="25">
        <v>0.42299999999999999</v>
      </c>
      <c r="D9" s="25">
        <f>'[1]02'!$D$126</f>
        <v>0.75</v>
      </c>
      <c r="E9" s="25">
        <f>'[1]02'!$F$126</f>
        <v>1.6</v>
      </c>
      <c r="F9" s="25">
        <f>'[1]02'!$G$126</f>
        <v>2.14</v>
      </c>
    </row>
    <row r="10" spans="1:33" x14ac:dyDescent="0.25">
      <c r="B10" s="26">
        <v>3</v>
      </c>
      <c r="C10" s="23">
        <v>0.42299999999999999</v>
      </c>
      <c r="D10" s="23">
        <f>'[1]03'!$D$126</f>
        <v>0.80999999999999994</v>
      </c>
      <c r="E10" s="23">
        <f>'[1]03'!$F$126</f>
        <v>1.65</v>
      </c>
      <c r="F10" s="23">
        <f>'[1]03'!$G$126</f>
        <v>2.14</v>
      </c>
    </row>
    <row r="11" spans="1:33" x14ac:dyDescent="0.25">
      <c r="B11" s="24">
        <v>4</v>
      </c>
      <c r="C11" s="25">
        <v>0.42299999999999999</v>
      </c>
      <c r="D11" s="25">
        <f>'[1]04'!$D$126</f>
        <v>0.80999999999999994</v>
      </c>
      <c r="E11" s="25">
        <f>'[1]04'!$F$126</f>
        <v>1.65</v>
      </c>
      <c r="F11" s="25">
        <f>'[1]04'!$G$126</f>
        <v>2.14</v>
      </c>
    </row>
    <row r="12" spans="1:33" x14ac:dyDescent="0.25">
      <c r="B12" s="26">
        <v>5</v>
      </c>
      <c r="C12" s="23">
        <v>0.42299999999999999</v>
      </c>
      <c r="D12" s="23">
        <f>'[1]05'!$D$126</f>
        <v>0.80999999999999994</v>
      </c>
      <c r="E12" s="23">
        <f>'[1]05'!$F$126</f>
        <v>1.65</v>
      </c>
      <c r="F12" s="23">
        <f>'[1]05'!$G$126</f>
        <v>2.14</v>
      </c>
    </row>
    <row r="13" spans="1:33" x14ac:dyDescent="0.25">
      <c r="B13" s="24">
        <v>6</v>
      </c>
      <c r="C13" s="25">
        <v>0.42299999999999999</v>
      </c>
      <c r="D13" s="25">
        <f>'[1]06'!$D$126</f>
        <v>0.80999999999999994</v>
      </c>
      <c r="E13" s="25">
        <f>'[1]06'!$F$126</f>
        <v>1.6</v>
      </c>
      <c r="F13" s="25">
        <f>'[1]06'!$G$126</f>
        <v>2.16</v>
      </c>
    </row>
    <row r="14" spans="1:33" x14ac:dyDescent="0.25">
      <c r="B14" s="26">
        <v>7</v>
      </c>
      <c r="C14" s="23">
        <v>0.42299999999999999</v>
      </c>
      <c r="D14" s="23"/>
      <c r="E14" s="23">
        <f>'[1]07'!$F$126</f>
        <v>1.6</v>
      </c>
      <c r="F14" s="23">
        <f>'[1]07'!$G$126</f>
        <v>2.19</v>
      </c>
    </row>
    <row r="15" spans="1:33" x14ac:dyDescent="0.25">
      <c r="B15" s="24">
        <v>8</v>
      </c>
      <c r="C15" s="25">
        <v>0.42299999999999999</v>
      </c>
      <c r="D15" s="25"/>
      <c r="E15" s="25">
        <f>'[1]08'!$F$126</f>
        <v>1.6</v>
      </c>
      <c r="F15" s="25">
        <f>'[1]08'!$G$126</f>
        <v>2.19</v>
      </c>
    </row>
    <row r="16" spans="1:33" x14ac:dyDescent="0.25">
      <c r="B16" s="26">
        <v>9</v>
      </c>
      <c r="C16" s="23">
        <v>0.42299999999999999</v>
      </c>
      <c r="D16" s="23"/>
      <c r="E16" s="23">
        <f>'[1]09'!$F$126</f>
        <v>1.6</v>
      </c>
      <c r="F16" s="23">
        <f>'[1]09'!$G$126</f>
        <v>2.14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0.42299999999999999</v>
      </c>
      <c r="D17" s="25"/>
      <c r="E17" s="25">
        <f>'[1]10'!$F$126</f>
        <v>1.6</v>
      </c>
      <c r="F17" s="25">
        <f>'[1]10'!$G$126</f>
        <v>2.14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0.42299999999999999</v>
      </c>
      <c r="D18" s="23"/>
      <c r="E18" s="23">
        <f>'[1]11'!$F$126</f>
        <v>1.6</v>
      </c>
      <c r="F18" s="23">
        <f>'[1]11'!$G$126</f>
        <v>2.2400000000000002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0.42299999999999999</v>
      </c>
      <c r="D19" s="25"/>
      <c r="E19" s="25">
        <f>'[1]12'!$F$126</f>
        <v>1.6</v>
      </c>
      <c r="F19" s="25">
        <f>'[1]12'!$G$126</f>
        <v>2.2400000000000002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0.42299999999999999</v>
      </c>
      <c r="D20" s="23"/>
      <c r="E20" s="23">
        <f>'[1]13'!$F$126</f>
        <v>1.6</v>
      </c>
      <c r="F20" s="23">
        <f>'[1]13'!$G$126</f>
        <v>2.2400000000000002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0.42299999999999999</v>
      </c>
      <c r="D21" s="25"/>
      <c r="E21" s="25" t="str">
        <f>'[1]14'!$F$126</f>
        <v>-</v>
      </c>
      <c r="F21" s="25">
        <f>'[1]14'!$G$126</f>
        <v>2.2400000000000002</v>
      </c>
      <c r="S21" s="2"/>
      <c r="T21" s="3" t="s">
        <v>28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0.42299999999999999</v>
      </c>
      <c r="D22" s="23"/>
      <c r="E22" s="23" t="str">
        <f>'[1]15'!$F$126</f>
        <v>-</v>
      </c>
      <c r="F22" s="23">
        <f>'[1]15'!$G$126</f>
        <v>2.3199999999999998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0.42299999999999999</v>
      </c>
      <c r="D23" s="25"/>
      <c r="E23" s="25" t="str">
        <f>'[1]16'!$F$126</f>
        <v>-</v>
      </c>
      <c r="F23" s="25">
        <f>'[1]16'!$G$126</f>
        <v>2.3199999999999998</v>
      </c>
      <c r="S23" s="2"/>
      <c r="T23" s="5">
        <v>2015</v>
      </c>
      <c r="U23" s="6">
        <v>0.45</v>
      </c>
      <c r="V23" s="6">
        <v>0.45</v>
      </c>
      <c r="W23" s="6">
        <v>0.45</v>
      </c>
      <c r="X23" s="6">
        <v>0.48799999999999999</v>
      </c>
      <c r="Y23" s="6">
        <v>0.6925</v>
      </c>
      <c r="Z23" s="6">
        <v>0.75</v>
      </c>
      <c r="AA23" s="6"/>
      <c r="AB23" s="6"/>
      <c r="AC23" s="6">
        <v>0.6</v>
      </c>
      <c r="AD23" s="6">
        <v>0.6</v>
      </c>
      <c r="AE23" s="6">
        <v>0.61</v>
      </c>
      <c r="AF23" s="6">
        <v>0.64</v>
      </c>
      <c r="AG23" s="10">
        <f>AVERAGE(U23:AF23)</f>
        <v>0.57305000000000006</v>
      </c>
    </row>
    <row r="24" spans="2:33" x14ac:dyDescent="0.25">
      <c r="B24" s="26">
        <v>17</v>
      </c>
      <c r="C24" s="23">
        <v>0.42299999999999999</v>
      </c>
      <c r="D24" s="23"/>
      <c r="E24" s="23" t="str">
        <f>'[1]17'!$F$126</f>
        <v>-</v>
      </c>
      <c r="F24" s="23">
        <f>'[1]17'!$G$126</f>
        <v>2.3199999999999998</v>
      </c>
      <c r="S24" s="2"/>
      <c r="T24" s="5">
        <v>2016</v>
      </c>
      <c r="U24" s="6">
        <v>0.64</v>
      </c>
      <c r="V24" s="6">
        <v>0.64</v>
      </c>
      <c r="W24" s="6">
        <v>0.64</v>
      </c>
      <c r="X24" s="6">
        <v>0.59</v>
      </c>
      <c r="Y24" s="6">
        <v>0.59</v>
      </c>
      <c r="Z24" s="6">
        <v>0.59</v>
      </c>
      <c r="AA24" s="6"/>
      <c r="AB24" s="6"/>
      <c r="AC24" s="6"/>
      <c r="AD24" s="6">
        <v>0.55500000000000005</v>
      </c>
      <c r="AE24" s="6">
        <v>0.56999999999999995</v>
      </c>
      <c r="AF24" s="6">
        <v>0.56999999999999995</v>
      </c>
      <c r="AG24" s="10">
        <f t="shared" ref="AG24:AG31" si="0">AVERAGE(U24:AF24)</f>
        <v>0.59833333333333327</v>
      </c>
    </row>
    <row r="25" spans="2:33" x14ac:dyDescent="0.25">
      <c r="B25" s="24">
        <v>18</v>
      </c>
      <c r="C25" s="25">
        <v>0.42299999999999999</v>
      </c>
      <c r="D25" s="25"/>
      <c r="E25" s="25" t="str">
        <f>'[1]18'!$F$126</f>
        <v>-</v>
      </c>
      <c r="F25" s="25">
        <f>'[1]18'!$G$126</f>
        <v>2.3199999999999998</v>
      </c>
      <c r="G25" s="1"/>
      <c r="S25" s="2"/>
      <c r="T25" s="5">
        <v>2017</v>
      </c>
      <c r="U25" s="6">
        <v>0.56999999999999995</v>
      </c>
      <c r="V25" s="6">
        <v>0.56999999999999995</v>
      </c>
      <c r="W25" s="6">
        <v>0.56999999999999995</v>
      </c>
      <c r="X25" s="6">
        <v>0.57999999999999996</v>
      </c>
      <c r="Y25" s="6">
        <v>0.63</v>
      </c>
      <c r="Z25" s="6">
        <v>0.63</v>
      </c>
      <c r="AA25" s="6"/>
      <c r="AB25" s="6"/>
      <c r="AC25" s="6">
        <v>0.54</v>
      </c>
      <c r="AD25" s="6">
        <v>0.54</v>
      </c>
      <c r="AE25" s="6">
        <v>0.54</v>
      </c>
      <c r="AF25" s="6">
        <v>0.54</v>
      </c>
      <c r="AG25" s="10">
        <f t="shared" si="0"/>
        <v>0.57099999999999995</v>
      </c>
    </row>
    <row r="26" spans="2:33" x14ac:dyDescent="0.25">
      <c r="B26" s="26">
        <v>19</v>
      </c>
      <c r="C26" s="23">
        <v>0.42299999999999999</v>
      </c>
      <c r="D26" s="23"/>
      <c r="E26" s="23" t="str">
        <f>'[1]19'!$F$126</f>
        <v>-</v>
      </c>
      <c r="F26" s="23">
        <f>'[1]19'!$G$126</f>
        <v>2.3199999999999998</v>
      </c>
      <c r="S26" s="2"/>
      <c r="T26" s="5">
        <v>2018</v>
      </c>
      <c r="U26" s="6">
        <v>0.55500000000000005</v>
      </c>
      <c r="V26" s="6">
        <v>0.60249999999999992</v>
      </c>
      <c r="W26" s="6">
        <v>0.61</v>
      </c>
      <c r="X26" s="6">
        <v>0.61</v>
      </c>
      <c r="Y26" s="6">
        <v>0.65999999999999992</v>
      </c>
      <c r="Z26" s="6">
        <v>0.71</v>
      </c>
      <c r="AA26" s="6"/>
      <c r="AB26" s="6"/>
      <c r="AC26" s="6">
        <v>0.6</v>
      </c>
      <c r="AD26" s="6">
        <v>0.57500000000000007</v>
      </c>
      <c r="AE26" s="6">
        <v>0.6</v>
      </c>
      <c r="AF26" s="6">
        <v>0.6</v>
      </c>
      <c r="AG26" s="10">
        <f t="shared" si="0"/>
        <v>0.61224999999999985</v>
      </c>
    </row>
    <row r="27" spans="2:33" x14ac:dyDescent="0.25">
      <c r="B27" s="24">
        <v>20</v>
      </c>
      <c r="C27" s="25">
        <v>0.42299999999999999</v>
      </c>
      <c r="D27" s="25"/>
      <c r="E27" s="25" t="str">
        <f>'[1]20'!$F$126</f>
        <v>-</v>
      </c>
      <c r="F27" s="25">
        <f>'[1]20'!$G$126</f>
        <v>2.3199999999999998</v>
      </c>
      <c r="S27" s="2"/>
      <c r="T27" s="5">
        <v>2019</v>
      </c>
      <c r="U27" s="6">
        <v>0.55499999999999994</v>
      </c>
      <c r="V27" s="6">
        <v>0.51800000000000002</v>
      </c>
      <c r="W27" s="6">
        <v>0.53</v>
      </c>
      <c r="X27" s="6">
        <v>0.53</v>
      </c>
      <c r="Y27" s="6">
        <v>0.53</v>
      </c>
      <c r="Z27" s="6">
        <v>0.53</v>
      </c>
      <c r="AA27" s="6"/>
      <c r="AB27" s="6"/>
      <c r="AC27" s="6">
        <v>0.53</v>
      </c>
      <c r="AD27" s="6">
        <v>0.57000000000000006</v>
      </c>
      <c r="AE27" s="6">
        <v>0.57999999999999996</v>
      </c>
      <c r="AF27" s="6">
        <v>0.57999999999999996</v>
      </c>
      <c r="AG27" s="10">
        <f t="shared" si="0"/>
        <v>0.54530000000000012</v>
      </c>
    </row>
    <row r="28" spans="2:33" x14ac:dyDescent="0.25">
      <c r="B28" s="26">
        <v>21</v>
      </c>
      <c r="C28" s="23">
        <v>0.42299999999999999</v>
      </c>
      <c r="D28" s="23"/>
      <c r="E28" s="23" t="str">
        <f>'[1]21'!$F$126</f>
        <v>-</v>
      </c>
      <c r="F28" s="23">
        <f>'[1]21'!$G$126</f>
        <v>2.3199999999999998</v>
      </c>
      <c r="S28" s="2"/>
      <c r="T28" s="5">
        <v>2020</v>
      </c>
      <c r="U28" s="6">
        <v>0.57999999999999996</v>
      </c>
      <c r="V28" s="6">
        <v>0.57999999999999996</v>
      </c>
      <c r="W28" s="6">
        <v>0.57999999999999996</v>
      </c>
      <c r="X28" s="6">
        <v>0.67399999999999993</v>
      </c>
      <c r="Y28" s="6">
        <v>0.92500000000000004</v>
      </c>
      <c r="Z28" s="6"/>
      <c r="AA28" s="6"/>
      <c r="AB28" s="6"/>
      <c r="AC28" s="6">
        <v>0.65</v>
      </c>
      <c r="AD28" s="6">
        <v>0.65</v>
      </c>
      <c r="AE28" s="6">
        <v>0.65</v>
      </c>
      <c r="AF28" s="6">
        <v>0.65</v>
      </c>
      <c r="AG28" s="10">
        <f t="shared" si="0"/>
        <v>0.65988888888888886</v>
      </c>
    </row>
    <row r="29" spans="2:33" x14ac:dyDescent="0.25">
      <c r="B29" s="24">
        <v>22</v>
      </c>
      <c r="C29" s="25"/>
      <c r="D29" s="25"/>
      <c r="E29" s="38" t="s">
        <v>37</v>
      </c>
      <c r="F29" s="25"/>
      <c r="S29" s="2"/>
      <c r="T29" s="5" t="s">
        <v>21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0.67399999999999993</v>
      </c>
      <c r="Y29" s="6">
        <f t="shared" si="1"/>
        <v>0.92500000000000004</v>
      </c>
      <c r="Z29" s="6">
        <f t="shared" si="1"/>
        <v>0.75</v>
      </c>
      <c r="AA29" s="6">
        <f t="shared" si="1"/>
        <v>0</v>
      </c>
      <c r="AB29" s="6">
        <f t="shared" si="1"/>
        <v>0</v>
      </c>
      <c r="AC29" s="6">
        <f t="shared" si="1"/>
        <v>0.65</v>
      </c>
      <c r="AD29" s="6">
        <f t="shared" si="1"/>
        <v>0.65</v>
      </c>
      <c r="AE29" s="6">
        <f t="shared" si="1"/>
        <v>0.65</v>
      </c>
      <c r="AF29" s="6">
        <f t="shared" si="1"/>
        <v>0.65</v>
      </c>
      <c r="AG29" s="10">
        <f t="shared" si="0"/>
        <v>0.5724166666666668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22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0.48799999999999999</v>
      </c>
      <c r="Y30" s="6">
        <f t="shared" si="2"/>
        <v>0.53</v>
      </c>
      <c r="Z30" s="6">
        <f t="shared" si="2"/>
        <v>0.53</v>
      </c>
      <c r="AA30" s="6">
        <f t="shared" si="2"/>
        <v>0</v>
      </c>
      <c r="AB30" s="6">
        <f t="shared" si="2"/>
        <v>0</v>
      </c>
      <c r="AC30" s="6">
        <f t="shared" si="2"/>
        <v>0.53</v>
      </c>
      <c r="AD30" s="6">
        <f t="shared" si="2"/>
        <v>0.54</v>
      </c>
      <c r="AE30" s="6">
        <f t="shared" si="2"/>
        <v>0.54</v>
      </c>
      <c r="AF30" s="6">
        <f t="shared" si="2"/>
        <v>0.54</v>
      </c>
      <c r="AG30" s="10">
        <f t="shared" si="0"/>
        <v>0.42066666666666674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23</v>
      </c>
      <c r="U31" s="6">
        <f>AVERAGE(U23:U28)</f>
        <v>0.55833333333333346</v>
      </c>
      <c r="V31" s="6">
        <f t="shared" ref="V31:AF31" si="3">AVERAGE(V23:V28)</f>
        <v>0.56008333333333338</v>
      </c>
      <c r="W31" s="6">
        <f t="shared" si="3"/>
        <v>0.56333333333333335</v>
      </c>
      <c r="X31" s="6">
        <f t="shared" si="3"/>
        <v>0.57866666666666666</v>
      </c>
      <c r="Y31" s="6">
        <f t="shared" si="3"/>
        <v>0.67125000000000001</v>
      </c>
      <c r="Z31" s="6">
        <f t="shared" si="3"/>
        <v>0.64200000000000002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0.58400000000000007</v>
      </c>
      <c r="AD31" s="6">
        <f t="shared" si="3"/>
        <v>0.58166666666666667</v>
      </c>
      <c r="AE31" s="6">
        <f t="shared" si="3"/>
        <v>0.59166666666666667</v>
      </c>
      <c r="AF31" s="6">
        <f t="shared" si="3"/>
        <v>0.59666666666666668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24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0.67399999999999993</v>
      </c>
      <c r="Y35" s="6">
        <f t="shared" si="4"/>
        <v>0.92500000000000004</v>
      </c>
      <c r="Z35" s="6">
        <f t="shared" si="4"/>
        <v>0.75</v>
      </c>
      <c r="AA35" s="6"/>
      <c r="AB35" s="6"/>
      <c r="AC35" s="6">
        <f t="shared" si="4"/>
        <v>0.65</v>
      </c>
      <c r="AD35" s="6">
        <f t="shared" si="4"/>
        <v>0.65</v>
      </c>
      <c r="AE35" s="6">
        <f t="shared" si="4"/>
        <v>0.65</v>
      </c>
      <c r="AF35" s="6">
        <f t="shared" si="4"/>
        <v>0.65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0.48799999999999999</v>
      </c>
      <c r="Y36" s="6">
        <f t="shared" si="4"/>
        <v>0.53</v>
      </c>
      <c r="Z36" s="6">
        <f t="shared" si="4"/>
        <v>0.53</v>
      </c>
      <c r="AA36" s="6"/>
      <c r="AB36" s="6"/>
      <c r="AC36" s="6">
        <f t="shared" si="4"/>
        <v>0.53</v>
      </c>
      <c r="AD36" s="6">
        <f t="shared" si="4"/>
        <v>0.54</v>
      </c>
      <c r="AE36" s="6">
        <f t="shared" si="4"/>
        <v>0.54</v>
      </c>
      <c r="AF36" s="6">
        <f t="shared" si="4"/>
        <v>0.54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0.55833333333333346</v>
      </c>
      <c r="V37" s="11">
        <f t="shared" si="4"/>
        <v>0.56008333333333338</v>
      </c>
      <c r="W37" s="11">
        <f t="shared" si="4"/>
        <v>0.56333333333333335</v>
      </c>
      <c r="X37" s="11">
        <f t="shared" si="4"/>
        <v>0.57866666666666666</v>
      </c>
      <c r="Y37" s="11">
        <f t="shared" si="4"/>
        <v>0.67125000000000001</v>
      </c>
      <c r="Z37" s="11">
        <f t="shared" si="4"/>
        <v>0.64200000000000002</v>
      </c>
      <c r="AA37" s="11"/>
      <c r="AB37" s="11"/>
      <c r="AC37" s="11">
        <f t="shared" si="4"/>
        <v>0.58400000000000007</v>
      </c>
      <c r="AD37" s="11">
        <f t="shared" si="4"/>
        <v>0.58166666666666667</v>
      </c>
      <c r="AE37" s="11">
        <f t="shared" si="4"/>
        <v>0.59166666666666667</v>
      </c>
      <c r="AF37" s="11">
        <f t="shared" si="4"/>
        <v>0.59666666666666668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0.78</v>
      </c>
      <c r="V38" s="12">
        <f>AVERAGE(D12:D15)</f>
        <v>0.80999999999999994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44" t="s">
        <v>38</v>
      </c>
      <c r="F44" s="23"/>
      <c r="S44" s="2"/>
      <c r="T44" s="5">
        <v>2015</v>
      </c>
      <c r="U44" s="6">
        <v>1.6268888888888888</v>
      </c>
      <c r="V44" s="6">
        <v>1.6494444444444443</v>
      </c>
      <c r="W44" s="6">
        <v>1.5955555555555554</v>
      </c>
      <c r="X44" s="6">
        <v>1.578111111111111</v>
      </c>
      <c r="Y44" s="6">
        <v>1.86625</v>
      </c>
      <c r="Z44" s="9">
        <v>2.1088333333333336</v>
      </c>
      <c r="AA44" s="6">
        <v>1.9350000000000001</v>
      </c>
      <c r="AB44" s="6"/>
      <c r="AC44" s="6">
        <v>1.8427777777777778</v>
      </c>
      <c r="AD44" s="6">
        <v>1.8572777777777776</v>
      </c>
      <c r="AE44" s="6">
        <v>1.995972222222222</v>
      </c>
      <c r="AF44" s="6">
        <v>1.9862500000000001</v>
      </c>
      <c r="AG44" s="10">
        <f>AVERAGE(U44:AF44)</f>
        <v>1.8220328282828284</v>
      </c>
    </row>
    <row r="45" spans="2:33" x14ac:dyDescent="0.25">
      <c r="B45" s="24">
        <v>38</v>
      </c>
      <c r="C45" s="25">
        <v>0.42299999999999999</v>
      </c>
      <c r="D45" s="25"/>
      <c r="E45" s="25" t="str">
        <f>'[1]38'!$F$126</f>
        <v>-</v>
      </c>
      <c r="F45" s="25">
        <f>'[1]38'!$G$126</f>
        <v>1.79</v>
      </c>
      <c r="S45" s="2"/>
      <c r="T45" s="5">
        <v>2016</v>
      </c>
      <c r="U45" s="6">
        <v>2.136597222222222</v>
      </c>
      <c r="V45" s="6">
        <v>2.1962500000000005</v>
      </c>
      <c r="W45" s="6">
        <v>2.1930000000000005</v>
      </c>
      <c r="X45" s="6">
        <v>2.2029166666666669</v>
      </c>
      <c r="Y45" s="6">
        <v>2.0300000000000002</v>
      </c>
      <c r="Z45" s="9">
        <v>2.0318333333333336</v>
      </c>
      <c r="AA45" s="6">
        <v>1.9445833333333331</v>
      </c>
      <c r="AB45" s="6">
        <v>2.3849999999999998</v>
      </c>
      <c r="AC45" s="6">
        <v>1.7282499999999996</v>
      </c>
      <c r="AD45" s="6">
        <v>1.7870833333333334</v>
      </c>
      <c r="AE45" s="6">
        <v>2.1837500000000003</v>
      </c>
      <c r="AF45" s="6">
        <v>2.0573333333333332</v>
      </c>
      <c r="AG45" s="10">
        <f t="shared" ref="AG45:AG52" si="5">AVERAGE(U45:AF45)</f>
        <v>2.0730497685185183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2.1252222222222223</v>
      </c>
      <c r="V46" s="6">
        <v>2.041666666666667</v>
      </c>
      <c r="W46" s="6">
        <v>1.7228888888888894</v>
      </c>
      <c r="X46" s="6">
        <v>2.0259999999999998</v>
      </c>
      <c r="Y46" s="6">
        <v>2.1351666666666667</v>
      </c>
      <c r="Z46" s="9">
        <v>2.0778333333333334</v>
      </c>
      <c r="AA46" s="6">
        <v>2.0454166666666667</v>
      </c>
      <c r="AB46" s="6">
        <v>1.99</v>
      </c>
      <c r="AC46" s="6">
        <v>2.0763333333333334</v>
      </c>
      <c r="AD46" s="6">
        <v>2.1019999999999999</v>
      </c>
      <c r="AE46" s="6">
        <v>2.1045666666666669</v>
      </c>
      <c r="AF46" s="6">
        <v>2.115148148148148</v>
      </c>
      <c r="AG46" s="10">
        <f t="shared" si="5"/>
        <v>2.0468535493827162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2.1527767857142854</v>
      </c>
      <c r="V47" s="6">
        <v>2.2314583333333333</v>
      </c>
      <c r="W47" s="6">
        <v>2.2669961538461538</v>
      </c>
      <c r="X47" s="6">
        <v>2.3290120663650078</v>
      </c>
      <c r="Y47" s="6">
        <v>2.3442628205128209</v>
      </c>
      <c r="Z47" s="9">
        <v>2.3651495726495728</v>
      </c>
      <c r="AA47" s="6">
        <v>2.2622142857142853</v>
      </c>
      <c r="AB47" s="6">
        <v>2.3985416666666666</v>
      </c>
      <c r="AC47" s="6">
        <v>2.1209722222222225</v>
      </c>
      <c r="AD47" s="6">
        <v>2.2257007575757579</v>
      </c>
      <c r="AE47" s="6">
        <v>2.254227272727273</v>
      </c>
      <c r="AF47" s="6">
        <v>2.2393181818181818</v>
      </c>
      <c r="AG47" s="10">
        <f t="shared" si="5"/>
        <v>2.2658858432621298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2.2261363636363636</v>
      </c>
      <c r="V48" s="6">
        <v>2.2653636363636367</v>
      </c>
      <c r="W48" s="6">
        <v>2.2370454545454548</v>
      </c>
      <c r="X48" s="6">
        <v>2.2626136363636364</v>
      </c>
      <c r="Y48" s="6">
        <v>2.3144545454545455</v>
      </c>
      <c r="Z48" s="9">
        <v>2.2928522727272727</v>
      </c>
      <c r="AA48" s="6">
        <v>2.3186138167388171</v>
      </c>
      <c r="AB48" s="6">
        <v>2.1606944444444447</v>
      </c>
      <c r="AC48" s="6">
        <v>2.2318650793650794</v>
      </c>
      <c r="AD48" s="6">
        <v>2.4304499999999996</v>
      </c>
      <c r="AE48" s="6">
        <v>2.4134204545454541</v>
      </c>
      <c r="AF48" s="6">
        <v>2.33</v>
      </c>
      <c r="AG48" s="10">
        <f t="shared" si="5"/>
        <v>2.2902924753487253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>
        <v>2.3400000000000003</v>
      </c>
      <c r="V49" s="6">
        <v>2.3319999999999999</v>
      </c>
      <c r="W49" s="6">
        <v>2.3374999999999999</v>
      </c>
      <c r="X49" s="6">
        <v>2.4839999999999995</v>
      </c>
      <c r="Y49" s="6">
        <v>2.5333333333333332</v>
      </c>
      <c r="Z49" s="9"/>
      <c r="AA49" s="6"/>
      <c r="AB49" s="6"/>
      <c r="AC49" s="6">
        <v>2.66</v>
      </c>
      <c r="AD49" s="6">
        <v>2.5439999999999996</v>
      </c>
      <c r="AE49" s="6">
        <v>2.5025000000000004</v>
      </c>
      <c r="AF49" s="6">
        <v>2.5299999999999998</v>
      </c>
      <c r="AG49" s="10">
        <f t="shared" si="5"/>
        <v>2.4737037037037037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21</v>
      </c>
      <c r="U50" s="6">
        <f t="shared" ref="U50:AF50" si="6">MAX(U44:U47)</f>
        <v>2.1527767857142854</v>
      </c>
      <c r="V50" s="6">
        <f t="shared" si="6"/>
        <v>2.2314583333333333</v>
      </c>
      <c r="W50" s="6">
        <f t="shared" si="6"/>
        <v>2.2669961538461538</v>
      </c>
      <c r="X50" s="6">
        <f t="shared" si="6"/>
        <v>2.3290120663650078</v>
      </c>
      <c r="Y50" s="6">
        <f t="shared" si="6"/>
        <v>2.3442628205128209</v>
      </c>
      <c r="Z50" s="6">
        <f t="shared" si="6"/>
        <v>2.3651495726495728</v>
      </c>
      <c r="AA50" s="6">
        <f t="shared" si="6"/>
        <v>2.2622142857142853</v>
      </c>
      <c r="AB50" s="6">
        <f t="shared" si="6"/>
        <v>2.3985416666666666</v>
      </c>
      <c r="AC50" s="6">
        <f t="shared" si="6"/>
        <v>2.1209722222222225</v>
      </c>
      <c r="AD50" s="6">
        <f t="shared" si="6"/>
        <v>2.2257007575757579</v>
      </c>
      <c r="AE50" s="6">
        <f t="shared" si="6"/>
        <v>2.254227272727273</v>
      </c>
      <c r="AF50" s="6">
        <f t="shared" si="6"/>
        <v>2.2393181818181818</v>
      </c>
      <c r="AG50" s="10">
        <f t="shared" si="5"/>
        <v>2.2658858432621298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22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1.86625</v>
      </c>
      <c r="Z51" s="6">
        <f t="shared" si="7"/>
        <v>2.0318333333333336</v>
      </c>
      <c r="AA51" s="6">
        <f t="shared" si="7"/>
        <v>1.9350000000000001</v>
      </c>
      <c r="AB51" s="6">
        <f t="shared" si="7"/>
        <v>1.99</v>
      </c>
      <c r="AC51" s="6">
        <f t="shared" si="7"/>
        <v>1.7282499999999996</v>
      </c>
      <c r="AD51" s="6">
        <f t="shared" si="7"/>
        <v>1.7870833333333334</v>
      </c>
      <c r="AE51" s="6">
        <f t="shared" si="7"/>
        <v>1.995972222222222</v>
      </c>
      <c r="AF51" s="6">
        <f t="shared" si="7"/>
        <v>1.9862500000000001</v>
      </c>
      <c r="AG51" s="10">
        <f t="shared" si="5"/>
        <v>1.8142199074074075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23</v>
      </c>
      <c r="U52" s="6">
        <f t="shared" ref="U52:AF52" si="8">AVERAGE(U44:U47)</f>
        <v>2.0103712797619049</v>
      </c>
      <c r="V52" s="6">
        <f t="shared" si="8"/>
        <v>2.029704861111111</v>
      </c>
      <c r="W52" s="6">
        <f t="shared" si="8"/>
        <v>1.9446101495726498</v>
      </c>
      <c r="X52" s="6">
        <f t="shared" si="8"/>
        <v>2.0340099610356965</v>
      </c>
      <c r="Y52" s="6">
        <f t="shared" si="8"/>
        <v>2.0939198717948719</v>
      </c>
      <c r="Z52" s="6">
        <f t="shared" si="8"/>
        <v>2.1459123931623934</v>
      </c>
      <c r="AA52" s="6">
        <f t="shared" si="8"/>
        <v>2.0468035714285713</v>
      </c>
      <c r="AB52" s="6">
        <f t="shared" si="8"/>
        <v>2.2578472222222223</v>
      </c>
      <c r="AC52" s="6">
        <f t="shared" si="8"/>
        <v>1.9420833333333332</v>
      </c>
      <c r="AD52" s="6">
        <f t="shared" si="8"/>
        <v>1.9930154671717171</v>
      </c>
      <c r="AE52" s="6">
        <f t="shared" si="8"/>
        <v>2.1346290404040404</v>
      </c>
      <c r="AF52" s="6">
        <f t="shared" si="8"/>
        <v>2.0995124158249157</v>
      </c>
      <c r="AG52" s="10">
        <f t="shared" si="5"/>
        <v>2.0610349639019518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24</v>
      </c>
      <c r="U56" s="6">
        <f t="shared" ref="U56:AF58" si="9">U50</f>
        <v>2.1527767857142854</v>
      </c>
      <c r="V56" s="6">
        <f t="shared" si="9"/>
        <v>2.2314583333333333</v>
      </c>
      <c r="W56" s="6">
        <f t="shared" si="9"/>
        <v>2.2669961538461538</v>
      </c>
      <c r="X56" s="6">
        <f t="shared" si="9"/>
        <v>2.3290120663650078</v>
      </c>
      <c r="Y56" s="6">
        <f t="shared" si="9"/>
        <v>2.3442628205128209</v>
      </c>
      <c r="Z56" s="6">
        <f t="shared" si="9"/>
        <v>2.3651495726495728</v>
      </c>
      <c r="AA56" s="6">
        <f t="shared" si="9"/>
        <v>2.2622142857142853</v>
      </c>
      <c r="AB56" s="6">
        <f t="shared" si="9"/>
        <v>2.3985416666666666</v>
      </c>
      <c r="AC56" s="6">
        <f t="shared" si="9"/>
        <v>2.1209722222222225</v>
      </c>
      <c r="AD56" s="6">
        <f t="shared" si="9"/>
        <v>2.2257007575757579</v>
      </c>
      <c r="AE56" s="6">
        <f t="shared" si="9"/>
        <v>2.254227272727273</v>
      </c>
      <c r="AF56" s="6">
        <f t="shared" si="9"/>
        <v>2.2393181818181818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1.86625</v>
      </c>
      <c r="Z57" s="6">
        <f t="shared" si="9"/>
        <v>2.0318333333333336</v>
      </c>
      <c r="AA57" s="6">
        <f t="shared" si="9"/>
        <v>1.9350000000000001</v>
      </c>
      <c r="AB57" s="6">
        <f t="shared" si="9"/>
        <v>1.99</v>
      </c>
      <c r="AC57" s="6">
        <f t="shared" si="9"/>
        <v>1.7282499999999996</v>
      </c>
      <c r="AD57" s="6">
        <f t="shared" si="9"/>
        <v>1.7870833333333334</v>
      </c>
      <c r="AE57" s="6">
        <f t="shared" si="9"/>
        <v>1.995972222222222</v>
      </c>
      <c r="AF57" s="6">
        <f t="shared" si="9"/>
        <v>1.9862500000000001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2.0103712797619049</v>
      </c>
      <c r="V58" s="11">
        <f t="shared" si="9"/>
        <v>2.029704861111111</v>
      </c>
      <c r="W58" s="11">
        <f t="shared" si="9"/>
        <v>1.9446101495726498</v>
      </c>
      <c r="X58" s="11">
        <f t="shared" si="9"/>
        <v>2.0340099610356965</v>
      </c>
      <c r="Y58" s="11">
        <f t="shared" si="9"/>
        <v>2.0939198717948719</v>
      </c>
      <c r="Z58" s="11">
        <f t="shared" si="9"/>
        <v>2.1459123931623934</v>
      </c>
      <c r="AA58" s="11">
        <f t="shared" si="9"/>
        <v>2.0468035714285713</v>
      </c>
      <c r="AB58" s="11">
        <f t="shared" si="9"/>
        <v>2.2578472222222223</v>
      </c>
      <c r="AC58" s="11">
        <f t="shared" si="9"/>
        <v>1.9420833333333332</v>
      </c>
      <c r="AD58" s="11">
        <f t="shared" si="9"/>
        <v>1.9930154671717171</v>
      </c>
      <c r="AE58" s="11">
        <f t="shared" si="9"/>
        <v>2.1346290404040404</v>
      </c>
      <c r="AF58" s="11">
        <f t="shared" si="9"/>
        <v>2.0995124158249157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>
        <f>AVERAGE(F8:F11)</f>
        <v>2.14</v>
      </c>
      <c r="V59" s="12">
        <f>AVERAGE(F12:F15)</f>
        <v>2.17</v>
      </c>
      <c r="W59" s="12">
        <f>AVERAGE(F16:F19)</f>
        <v>2.1900000000000004</v>
      </c>
      <c r="X59" s="12">
        <f>AVERAGE(F20:F24)</f>
        <v>2.2880000000000003</v>
      </c>
      <c r="Y59" s="12">
        <f>AVERAGE(F25:F28)</f>
        <v>2.3199999999999998</v>
      </c>
      <c r="Z59" s="12"/>
      <c r="AA59" s="12"/>
      <c r="AB59" s="12"/>
      <c r="AC59" s="12"/>
      <c r="AD59" s="12"/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26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0.77304964539007093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 t="s">
        <v>27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1" si="10">(D9-C9)/C9</f>
        <v>0.77304964539007093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0.91489361702127647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0.91489361702127647</v>
      </c>
    </row>
    <row r="70" spans="2:32" x14ac:dyDescent="0.25">
      <c r="T70" s="35">
        <f t="shared" si="10"/>
        <v>0.91489361702127647</v>
      </c>
    </row>
    <row r="71" spans="2:32" x14ac:dyDescent="0.25">
      <c r="T71" s="35">
        <f t="shared" si="10"/>
        <v>0.91489361702127647</v>
      </c>
    </row>
    <row r="72" spans="2:32" x14ac:dyDescent="0.25">
      <c r="T72" s="35">
        <f t="shared" si="10"/>
        <v>-1</v>
      </c>
    </row>
    <row r="73" spans="2:32" x14ac:dyDescent="0.25">
      <c r="T73" s="35">
        <f t="shared" si="10"/>
        <v>-1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-1</v>
      </c>
    </row>
    <row r="78" spans="2:32" x14ac:dyDescent="0.25">
      <c r="T78" s="35">
        <f t="shared" si="10"/>
        <v>-1</v>
      </c>
    </row>
    <row r="79" spans="2:32" x14ac:dyDescent="0.25">
      <c r="T79" s="35">
        <f t="shared" si="10"/>
        <v>-1</v>
      </c>
    </row>
    <row r="80" spans="2:32" x14ac:dyDescent="0.25">
      <c r="T80" s="35">
        <f t="shared" si="10"/>
        <v>-1</v>
      </c>
    </row>
    <row r="81" spans="20:20" x14ac:dyDescent="0.25">
      <c r="T81" s="35">
        <f t="shared" si="10"/>
        <v>-1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view="pageBreakPreview" topLeftCell="A10" zoomScale="85" zoomScaleNormal="160" zoomScaleSheetLayoutView="85" workbookViewId="0">
      <selection activeCell="U38" sqref="U38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25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0.42299999999999999</v>
      </c>
      <c r="D8" s="23">
        <f>'[1]01'!$D$127</f>
        <v>0.75</v>
      </c>
      <c r="E8" s="23">
        <f>'[1]01'!$F$127</f>
        <v>1.52</v>
      </c>
      <c r="F8" s="23"/>
    </row>
    <row r="9" spans="1:33" x14ac:dyDescent="0.25">
      <c r="B9" s="24">
        <v>2</v>
      </c>
      <c r="C9" s="25">
        <v>0.42299999999999999</v>
      </c>
      <c r="D9" s="25">
        <f>'[1]02'!$D$127</f>
        <v>0.75</v>
      </c>
      <c r="E9" s="25">
        <f>'[1]02'!$F$127</f>
        <v>1.52</v>
      </c>
      <c r="F9" s="25"/>
    </row>
    <row r="10" spans="1:33" x14ac:dyDescent="0.25">
      <c r="B10" s="26">
        <v>3</v>
      </c>
      <c r="C10" s="23">
        <v>0.42299999999999999</v>
      </c>
      <c r="D10" s="23">
        <f>'[1]03'!$D$127</f>
        <v>0.80999999999999994</v>
      </c>
      <c r="E10" s="23">
        <f>'[1]03'!$F$127</f>
        <v>1.6</v>
      </c>
      <c r="F10" s="23"/>
    </row>
    <row r="11" spans="1:33" x14ac:dyDescent="0.25">
      <c r="B11" s="24">
        <v>4</v>
      </c>
      <c r="C11" s="25">
        <v>0.42299999999999999</v>
      </c>
      <c r="D11" s="25">
        <f>'[1]04'!$D$127</f>
        <v>0.80999999999999994</v>
      </c>
      <c r="E11" s="25">
        <f>'[1]04'!$F$127</f>
        <v>1.6</v>
      </c>
      <c r="F11" s="25">
        <f>'[1]04'!$G$127</f>
        <v>1.72</v>
      </c>
    </row>
    <row r="12" spans="1:33" x14ac:dyDescent="0.25">
      <c r="B12" s="26">
        <v>5</v>
      </c>
      <c r="C12" s="23">
        <v>0.42299999999999999</v>
      </c>
      <c r="D12" s="23">
        <f>'[1]05'!$D$127</f>
        <v>0.80999999999999994</v>
      </c>
      <c r="E12" s="23">
        <f>'[1]05'!$F$127</f>
        <v>1.6</v>
      </c>
      <c r="F12" s="23"/>
    </row>
    <row r="13" spans="1:33" x14ac:dyDescent="0.25">
      <c r="B13" s="24">
        <v>6</v>
      </c>
      <c r="C13" s="25">
        <v>0.42299999999999999</v>
      </c>
      <c r="D13" s="25">
        <f>'[1]06'!$D$127</f>
        <v>0.80999999999999994</v>
      </c>
      <c r="E13" s="25">
        <f>'[1]06'!$F$127</f>
        <v>1.55</v>
      </c>
      <c r="F13" s="25"/>
    </row>
    <row r="14" spans="1:33" x14ac:dyDescent="0.25">
      <c r="B14" s="26">
        <v>7</v>
      </c>
      <c r="C14" s="23">
        <v>0.42299999999999999</v>
      </c>
      <c r="D14" s="23"/>
      <c r="E14" s="23">
        <f>'[1]07'!$F$127</f>
        <v>1.55</v>
      </c>
      <c r="F14" s="23">
        <f>'[1]07'!$G$127</f>
        <v>1.7433333333333334</v>
      </c>
    </row>
    <row r="15" spans="1:33" x14ac:dyDescent="0.25">
      <c r="B15" s="24">
        <v>8</v>
      </c>
      <c r="C15" s="25">
        <v>0.42299999999999999</v>
      </c>
      <c r="D15" s="25"/>
      <c r="E15" s="25">
        <f>'[1]08'!$F$127</f>
        <v>1.55</v>
      </c>
      <c r="F15" s="25">
        <f>'[1]08'!$G$127</f>
        <v>1.7433333333333334</v>
      </c>
    </row>
    <row r="16" spans="1:33" x14ac:dyDescent="0.25">
      <c r="B16" s="26">
        <v>9</v>
      </c>
      <c r="C16" s="23">
        <v>0.42299999999999999</v>
      </c>
      <c r="D16" s="23"/>
      <c r="E16" s="23">
        <f>'[1]09'!$F$127</f>
        <v>1.55</v>
      </c>
      <c r="F16" s="23">
        <f>'[1]09'!$G$127</f>
        <v>1.7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0.42299999999999999</v>
      </c>
      <c r="D17" s="25"/>
      <c r="E17" s="25">
        <f>'[1]10'!$F$127</f>
        <v>1.55</v>
      </c>
      <c r="F17" s="25">
        <f>'[1]10'!$G$127</f>
        <v>1.72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0.42299999999999999</v>
      </c>
      <c r="D18" s="23"/>
      <c r="E18" s="23">
        <f>'[1]11'!$F$127</f>
        <v>1.55</v>
      </c>
      <c r="F18" s="23">
        <f>'[1]11'!$G$127</f>
        <v>1.87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0.42299999999999999</v>
      </c>
      <c r="D19" s="25"/>
      <c r="E19" s="25">
        <f>'[1]12'!$F$127</f>
        <v>1.55</v>
      </c>
      <c r="F19" s="25">
        <f>'[1]12'!$G$127</f>
        <v>1.87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0.42299999999999999</v>
      </c>
      <c r="D20" s="23"/>
      <c r="E20" s="23">
        <f>'[1]13'!$F$127</f>
        <v>1.55</v>
      </c>
      <c r="F20" s="23">
        <f>'[1]13'!$G$127</f>
        <v>1.87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0.42299999999999999</v>
      </c>
      <c r="D21" s="25"/>
      <c r="E21" s="25">
        <f>'[1]14'!$F$127</f>
        <v>1.55</v>
      </c>
      <c r="F21" s="25">
        <f>'[1]14'!$G$127</f>
        <v>2.02</v>
      </c>
      <c r="S21" s="2"/>
      <c r="T21" s="3" t="s">
        <v>28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0.42299999999999999</v>
      </c>
      <c r="D22" s="23"/>
      <c r="E22" s="23">
        <f>'[1]15'!$F$127</f>
        <v>1.55</v>
      </c>
      <c r="F22" s="23">
        <f>'[1]15'!$G$127</f>
        <v>2.02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0.42299999999999999</v>
      </c>
      <c r="D23" s="25"/>
      <c r="E23" s="25">
        <f>'[1]16'!$F$127</f>
        <v>1.65</v>
      </c>
      <c r="F23" s="25">
        <f>'[1]16'!$G$127</f>
        <v>2.02</v>
      </c>
      <c r="S23" s="2"/>
      <c r="T23" s="5">
        <v>2015</v>
      </c>
      <c r="U23" s="6">
        <v>0.45</v>
      </c>
      <c r="V23" s="6">
        <v>0.45</v>
      </c>
      <c r="W23" s="6">
        <v>0.45</v>
      </c>
      <c r="X23" s="6">
        <v>0.48799999999999999</v>
      </c>
      <c r="Y23" s="6">
        <v>0.6925</v>
      </c>
      <c r="Z23" s="6">
        <v>0.75</v>
      </c>
      <c r="AA23" s="6"/>
      <c r="AB23" s="6"/>
      <c r="AC23" s="6">
        <v>0.6</v>
      </c>
      <c r="AD23" s="6">
        <v>0.6</v>
      </c>
      <c r="AE23" s="6">
        <v>0.61</v>
      </c>
      <c r="AF23" s="6">
        <v>0.64</v>
      </c>
      <c r="AG23" s="10">
        <f>AVERAGE(U23:AF23)</f>
        <v>0.57305000000000006</v>
      </c>
    </row>
    <row r="24" spans="2:33" x14ac:dyDescent="0.25">
      <c r="B24" s="26">
        <v>17</v>
      </c>
      <c r="C24" s="23">
        <v>0.42299999999999999</v>
      </c>
      <c r="D24" s="23"/>
      <c r="E24" s="23">
        <f>'[1]17'!$F$127</f>
        <v>1.65</v>
      </c>
      <c r="F24" s="23">
        <f>'[1]17'!$G$127</f>
        <v>1.95</v>
      </c>
      <c r="S24" s="2"/>
      <c r="T24" s="5">
        <v>2016</v>
      </c>
      <c r="U24" s="6">
        <v>0.64</v>
      </c>
      <c r="V24" s="6">
        <v>0.64</v>
      </c>
      <c r="W24" s="6">
        <v>0.64</v>
      </c>
      <c r="X24" s="6">
        <v>0.59</v>
      </c>
      <c r="Y24" s="6">
        <v>0.59</v>
      </c>
      <c r="Z24" s="6">
        <v>0.59</v>
      </c>
      <c r="AA24" s="6"/>
      <c r="AB24" s="6"/>
      <c r="AC24" s="6"/>
      <c r="AD24" s="6">
        <v>0.55500000000000005</v>
      </c>
      <c r="AE24" s="6">
        <v>0.56999999999999995</v>
      </c>
      <c r="AF24" s="6">
        <v>0.56999999999999995</v>
      </c>
      <c r="AG24" s="10">
        <f t="shared" ref="AG24:AG31" si="0">AVERAGE(U24:AF24)</f>
        <v>0.59833333333333327</v>
      </c>
    </row>
    <row r="25" spans="2:33" x14ac:dyDescent="0.25">
      <c r="B25" s="24">
        <v>18</v>
      </c>
      <c r="C25" s="25">
        <v>0.42299999999999999</v>
      </c>
      <c r="D25" s="25"/>
      <c r="E25" s="25">
        <f>'[1]18'!$F$127</f>
        <v>1.65</v>
      </c>
      <c r="F25" s="25">
        <f>'[1]18'!$G$127</f>
        <v>1.95</v>
      </c>
      <c r="G25" s="1"/>
      <c r="S25" s="2"/>
      <c r="T25" s="5">
        <v>2017</v>
      </c>
      <c r="U25" s="6">
        <v>0.56999999999999995</v>
      </c>
      <c r="V25" s="6">
        <v>0.56999999999999995</v>
      </c>
      <c r="W25" s="6">
        <v>0.56999999999999995</v>
      </c>
      <c r="X25" s="6">
        <v>0.57999999999999996</v>
      </c>
      <c r="Y25" s="6">
        <v>0.63</v>
      </c>
      <c r="Z25" s="6">
        <v>0.63</v>
      </c>
      <c r="AA25" s="6"/>
      <c r="AB25" s="6"/>
      <c r="AC25" s="6">
        <v>0.54</v>
      </c>
      <c r="AD25" s="6">
        <v>0.54</v>
      </c>
      <c r="AE25" s="6">
        <v>0.54</v>
      </c>
      <c r="AF25" s="6">
        <v>0.54</v>
      </c>
      <c r="AG25" s="10">
        <f t="shared" si="0"/>
        <v>0.57099999999999995</v>
      </c>
    </row>
    <row r="26" spans="2:33" x14ac:dyDescent="0.25">
      <c r="B26" s="26">
        <v>19</v>
      </c>
      <c r="C26" s="23">
        <v>0.42299999999999999</v>
      </c>
      <c r="D26" s="23"/>
      <c r="E26" s="23">
        <f>'[1]19'!$F$127</f>
        <v>1.65</v>
      </c>
      <c r="F26" s="23">
        <f>'[1]19'!$G$127</f>
        <v>1.95</v>
      </c>
      <c r="S26" s="2"/>
      <c r="T26" s="5">
        <v>2018</v>
      </c>
      <c r="U26" s="6">
        <v>0.55500000000000005</v>
      </c>
      <c r="V26" s="6">
        <v>0.60249999999999992</v>
      </c>
      <c r="W26" s="6">
        <v>0.61</v>
      </c>
      <c r="X26" s="6">
        <v>0.61</v>
      </c>
      <c r="Y26" s="6">
        <v>0.65999999999999992</v>
      </c>
      <c r="Z26" s="6">
        <v>0.71</v>
      </c>
      <c r="AA26" s="6"/>
      <c r="AB26" s="6"/>
      <c r="AC26" s="6">
        <v>0.6</v>
      </c>
      <c r="AD26" s="6">
        <v>0.57500000000000007</v>
      </c>
      <c r="AE26" s="6">
        <v>0.6</v>
      </c>
      <c r="AF26" s="6">
        <v>0.6</v>
      </c>
      <c r="AG26" s="10">
        <f t="shared" si="0"/>
        <v>0.61224999999999985</v>
      </c>
    </row>
    <row r="27" spans="2:33" x14ac:dyDescent="0.25">
      <c r="B27" s="24">
        <v>20</v>
      </c>
      <c r="C27" s="25">
        <v>0.42299999999999999</v>
      </c>
      <c r="D27" s="25"/>
      <c r="E27" s="25">
        <f>'[1]20'!$F$127</f>
        <v>1.65</v>
      </c>
      <c r="F27" s="25">
        <f>'[1]20'!$G$127</f>
        <v>1.95</v>
      </c>
      <c r="S27" s="2"/>
      <c r="T27" s="5">
        <v>2019</v>
      </c>
      <c r="U27" s="6">
        <v>0.55499999999999994</v>
      </c>
      <c r="V27" s="6">
        <v>0.51800000000000002</v>
      </c>
      <c r="W27" s="6">
        <v>0.53</v>
      </c>
      <c r="X27" s="6">
        <v>0.53</v>
      </c>
      <c r="Y27" s="6">
        <v>0.53</v>
      </c>
      <c r="Z27" s="6">
        <v>0.53</v>
      </c>
      <c r="AA27" s="6"/>
      <c r="AB27" s="6"/>
      <c r="AC27" s="6">
        <v>0.53</v>
      </c>
      <c r="AD27" s="6">
        <v>0.57000000000000006</v>
      </c>
      <c r="AE27" s="6">
        <v>0.57999999999999996</v>
      </c>
      <c r="AF27" s="6">
        <v>0.57999999999999996</v>
      </c>
      <c r="AG27" s="10">
        <f t="shared" si="0"/>
        <v>0.54530000000000012</v>
      </c>
    </row>
    <row r="28" spans="2:33" x14ac:dyDescent="0.25">
      <c r="B28" s="26">
        <v>21</v>
      </c>
      <c r="C28" s="23">
        <v>0.42299999999999999</v>
      </c>
      <c r="D28" s="23"/>
      <c r="E28" s="23">
        <f>'[1]21'!$F$127</f>
        <v>1.65</v>
      </c>
      <c r="F28" s="23">
        <f>'[1]21'!$G$127</f>
        <v>1.95</v>
      </c>
      <c r="S28" s="2"/>
      <c r="T28" s="5">
        <v>2020</v>
      </c>
      <c r="U28" s="6">
        <v>0.57999999999999996</v>
      </c>
      <c r="V28" s="6">
        <v>0.57999999999999996</v>
      </c>
      <c r="W28" s="6">
        <v>0.57999999999999996</v>
      </c>
      <c r="X28" s="6">
        <v>0.67399999999999993</v>
      </c>
      <c r="Y28" s="6">
        <v>0.92500000000000004</v>
      </c>
      <c r="Z28" s="6"/>
      <c r="AA28" s="6"/>
      <c r="AB28" s="6"/>
      <c r="AC28" s="6">
        <v>0.65</v>
      </c>
      <c r="AD28" s="6">
        <v>0.65</v>
      </c>
      <c r="AE28" s="6">
        <v>0.65</v>
      </c>
      <c r="AF28" s="6">
        <v>0.65</v>
      </c>
      <c r="AG28" s="10">
        <f t="shared" si="0"/>
        <v>0.65988888888888886</v>
      </c>
    </row>
    <row r="29" spans="2:33" x14ac:dyDescent="0.25">
      <c r="B29" s="24">
        <v>22</v>
      </c>
      <c r="C29" s="25"/>
      <c r="D29" s="25"/>
      <c r="E29" s="38" t="s">
        <v>37</v>
      </c>
      <c r="F29" s="25"/>
      <c r="S29" s="2"/>
      <c r="T29" s="5" t="s">
        <v>21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0.67399999999999993</v>
      </c>
      <c r="Y29" s="6">
        <f t="shared" si="1"/>
        <v>0.92500000000000004</v>
      </c>
      <c r="Z29" s="6">
        <f t="shared" si="1"/>
        <v>0.75</v>
      </c>
      <c r="AA29" s="6">
        <f t="shared" si="1"/>
        <v>0</v>
      </c>
      <c r="AB29" s="6">
        <f t="shared" si="1"/>
        <v>0</v>
      </c>
      <c r="AC29" s="6">
        <f t="shared" si="1"/>
        <v>0.65</v>
      </c>
      <c r="AD29" s="6">
        <f t="shared" si="1"/>
        <v>0.65</v>
      </c>
      <c r="AE29" s="6">
        <f t="shared" si="1"/>
        <v>0.65</v>
      </c>
      <c r="AF29" s="6">
        <f t="shared" si="1"/>
        <v>0.65</v>
      </c>
      <c r="AG29" s="10">
        <f t="shared" si="0"/>
        <v>0.5724166666666668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22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0.48799999999999999</v>
      </c>
      <c r="Y30" s="6">
        <f t="shared" si="2"/>
        <v>0.53</v>
      </c>
      <c r="Z30" s="6">
        <f t="shared" si="2"/>
        <v>0.53</v>
      </c>
      <c r="AA30" s="6">
        <f t="shared" si="2"/>
        <v>0</v>
      </c>
      <c r="AB30" s="6">
        <f t="shared" si="2"/>
        <v>0</v>
      </c>
      <c r="AC30" s="6">
        <f t="shared" si="2"/>
        <v>0.53</v>
      </c>
      <c r="AD30" s="6">
        <f t="shared" si="2"/>
        <v>0.54</v>
      </c>
      <c r="AE30" s="6">
        <f t="shared" si="2"/>
        <v>0.54</v>
      </c>
      <c r="AF30" s="6">
        <f t="shared" si="2"/>
        <v>0.54</v>
      </c>
      <c r="AG30" s="10">
        <f t="shared" si="0"/>
        <v>0.42066666666666674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23</v>
      </c>
      <c r="U31" s="6">
        <f>AVERAGE(U23:U28)</f>
        <v>0.55833333333333346</v>
      </c>
      <c r="V31" s="6">
        <f t="shared" ref="V31:AF31" si="3">AVERAGE(V23:V28)</f>
        <v>0.56008333333333338</v>
      </c>
      <c r="W31" s="6">
        <f t="shared" si="3"/>
        <v>0.56333333333333335</v>
      </c>
      <c r="X31" s="6">
        <f t="shared" si="3"/>
        <v>0.57866666666666666</v>
      </c>
      <c r="Y31" s="6">
        <f t="shared" si="3"/>
        <v>0.67125000000000001</v>
      </c>
      <c r="Z31" s="6">
        <f t="shared" si="3"/>
        <v>0.64200000000000002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0.58400000000000007</v>
      </c>
      <c r="AD31" s="6">
        <f t="shared" si="3"/>
        <v>0.58166666666666667</v>
      </c>
      <c r="AE31" s="6">
        <f t="shared" si="3"/>
        <v>0.59166666666666667</v>
      </c>
      <c r="AF31" s="6">
        <f t="shared" si="3"/>
        <v>0.59666666666666668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24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0.67399999999999993</v>
      </c>
      <c r="Y35" s="6">
        <f t="shared" si="4"/>
        <v>0.92500000000000004</v>
      </c>
      <c r="Z35" s="6">
        <f t="shared" si="4"/>
        <v>0.75</v>
      </c>
      <c r="AA35" s="6"/>
      <c r="AB35" s="6"/>
      <c r="AC35" s="6">
        <f t="shared" si="4"/>
        <v>0.65</v>
      </c>
      <c r="AD35" s="6">
        <f t="shared" si="4"/>
        <v>0.65</v>
      </c>
      <c r="AE35" s="6">
        <f t="shared" si="4"/>
        <v>0.65</v>
      </c>
      <c r="AF35" s="6">
        <f t="shared" si="4"/>
        <v>0.65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0.48799999999999999</v>
      </c>
      <c r="Y36" s="6">
        <f t="shared" si="4"/>
        <v>0.53</v>
      </c>
      <c r="Z36" s="6">
        <f t="shared" si="4"/>
        <v>0.53</v>
      </c>
      <c r="AA36" s="6"/>
      <c r="AB36" s="6"/>
      <c r="AC36" s="6">
        <f t="shared" si="4"/>
        <v>0.53</v>
      </c>
      <c r="AD36" s="6">
        <f t="shared" si="4"/>
        <v>0.54</v>
      </c>
      <c r="AE36" s="6">
        <f t="shared" si="4"/>
        <v>0.54</v>
      </c>
      <c r="AF36" s="6">
        <f t="shared" si="4"/>
        <v>0.54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0.55833333333333346</v>
      </c>
      <c r="V37" s="11">
        <f t="shared" si="4"/>
        <v>0.56008333333333338</v>
      </c>
      <c r="W37" s="11">
        <f t="shared" si="4"/>
        <v>0.56333333333333335</v>
      </c>
      <c r="X37" s="11">
        <f t="shared" si="4"/>
        <v>0.57866666666666666</v>
      </c>
      <c r="Y37" s="11">
        <f t="shared" si="4"/>
        <v>0.67125000000000001</v>
      </c>
      <c r="Z37" s="11">
        <f t="shared" si="4"/>
        <v>0.64200000000000002</v>
      </c>
      <c r="AA37" s="11"/>
      <c r="AB37" s="11"/>
      <c r="AC37" s="11">
        <f t="shared" si="4"/>
        <v>0.58400000000000007</v>
      </c>
      <c r="AD37" s="11">
        <f t="shared" si="4"/>
        <v>0.58166666666666667</v>
      </c>
      <c r="AE37" s="11">
        <f t="shared" si="4"/>
        <v>0.59166666666666667</v>
      </c>
      <c r="AF37" s="11">
        <f t="shared" si="4"/>
        <v>0.59666666666666668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0.78</v>
      </c>
      <c r="V38" s="12">
        <f>AVERAGE(D12:D15)</f>
        <v>0.80999999999999994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44" t="s">
        <v>38</v>
      </c>
      <c r="F44" s="23"/>
      <c r="S44" s="2"/>
      <c r="T44" s="5">
        <v>2015</v>
      </c>
      <c r="U44" s="6">
        <v>1.6268888888888888</v>
      </c>
      <c r="V44" s="6">
        <v>1.6494444444444443</v>
      </c>
      <c r="W44" s="6">
        <v>1.5955555555555554</v>
      </c>
      <c r="X44" s="6">
        <v>1.578111111111111</v>
      </c>
      <c r="Y44" s="6">
        <v>1.86625</v>
      </c>
      <c r="Z44" s="9">
        <v>2.1088333333333336</v>
      </c>
      <c r="AA44" s="6">
        <v>1.9350000000000001</v>
      </c>
      <c r="AB44" s="6"/>
      <c r="AC44" s="6">
        <v>1.8427777777777778</v>
      </c>
      <c r="AD44" s="6">
        <v>1.8572777777777776</v>
      </c>
      <c r="AE44" s="6">
        <v>1.995972222222222</v>
      </c>
      <c r="AF44" s="6">
        <v>1.9862500000000001</v>
      </c>
      <c r="AG44" s="10">
        <f>AVERAGE(U44:AF44)</f>
        <v>1.8220328282828284</v>
      </c>
    </row>
    <row r="45" spans="2:33" x14ac:dyDescent="0.25">
      <c r="B45" s="24">
        <v>38</v>
      </c>
      <c r="C45" s="25">
        <v>0.42299999999999999</v>
      </c>
      <c r="D45" s="25" t="str">
        <f>'[1]38'!$D$127</f>
        <v>-</v>
      </c>
      <c r="E45" s="25">
        <f>'[1]38'!$F$127</f>
        <v>1</v>
      </c>
      <c r="F45" s="25">
        <f>'[1]38'!$G$127</f>
        <v>1.79</v>
      </c>
      <c r="S45" s="2"/>
      <c r="T45" s="5">
        <v>2016</v>
      </c>
      <c r="U45" s="6">
        <v>2.136597222222222</v>
      </c>
      <c r="V45" s="6">
        <v>2.1962500000000005</v>
      </c>
      <c r="W45" s="6">
        <v>2.1930000000000005</v>
      </c>
      <c r="X45" s="6">
        <v>2.2029166666666669</v>
      </c>
      <c r="Y45" s="6">
        <v>2.0300000000000002</v>
      </c>
      <c r="Z45" s="9">
        <v>2.0318333333333336</v>
      </c>
      <c r="AA45" s="6">
        <v>1.9445833333333331</v>
      </c>
      <c r="AB45" s="6">
        <v>2.3849999999999998</v>
      </c>
      <c r="AC45" s="6">
        <v>1.7282499999999996</v>
      </c>
      <c r="AD45" s="6">
        <v>1.7870833333333334</v>
      </c>
      <c r="AE45" s="6">
        <v>2.1837500000000003</v>
      </c>
      <c r="AF45" s="6">
        <v>2.0573333333333332</v>
      </c>
      <c r="AG45" s="10">
        <f t="shared" ref="AG45:AG52" si="5">AVERAGE(U45:AF45)</f>
        <v>2.0730497685185183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2.1252222222222223</v>
      </c>
      <c r="V46" s="6">
        <v>2.041666666666667</v>
      </c>
      <c r="W46" s="6">
        <v>1.7228888888888894</v>
      </c>
      <c r="X46" s="6">
        <v>2.0259999999999998</v>
      </c>
      <c r="Y46" s="6">
        <v>2.1351666666666667</v>
      </c>
      <c r="Z46" s="9">
        <v>2.0778333333333334</v>
      </c>
      <c r="AA46" s="6">
        <v>2.0454166666666667</v>
      </c>
      <c r="AB46" s="6">
        <v>1.99</v>
      </c>
      <c r="AC46" s="6">
        <v>2.0763333333333334</v>
      </c>
      <c r="AD46" s="6">
        <v>2.1019999999999999</v>
      </c>
      <c r="AE46" s="6">
        <v>2.1045666666666669</v>
      </c>
      <c r="AF46" s="6">
        <v>2.115148148148148</v>
      </c>
      <c r="AG46" s="10">
        <f t="shared" si="5"/>
        <v>2.0468535493827162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2.1527767857142854</v>
      </c>
      <c r="V47" s="6">
        <v>2.2314583333333333</v>
      </c>
      <c r="W47" s="6">
        <v>2.2669961538461538</v>
      </c>
      <c r="X47" s="6">
        <v>2.3290120663650078</v>
      </c>
      <c r="Y47" s="6">
        <v>2.3442628205128209</v>
      </c>
      <c r="Z47" s="9">
        <v>2.3651495726495728</v>
      </c>
      <c r="AA47" s="6">
        <v>2.2622142857142853</v>
      </c>
      <c r="AB47" s="6">
        <v>2.3985416666666666</v>
      </c>
      <c r="AC47" s="6">
        <v>2.1209722222222225</v>
      </c>
      <c r="AD47" s="6">
        <v>2.2257007575757579</v>
      </c>
      <c r="AE47" s="6">
        <v>2.254227272727273</v>
      </c>
      <c r="AF47" s="6">
        <v>2.2393181818181818</v>
      </c>
      <c r="AG47" s="10">
        <f t="shared" si="5"/>
        <v>2.2658858432621298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2.2261363636363636</v>
      </c>
      <c r="V48" s="6">
        <v>2.2653636363636367</v>
      </c>
      <c r="W48" s="6">
        <v>2.2370454545454548</v>
      </c>
      <c r="X48" s="6">
        <v>2.2626136363636364</v>
      </c>
      <c r="Y48" s="6">
        <v>2.3144545454545455</v>
      </c>
      <c r="Z48" s="9">
        <v>2.2928522727272727</v>
      </c>
      <c r="AA48" s="6">
        <v>2.3186138167388171</v>
      </c>
      <c r="AB48" s="6">
        <v>2.1606944444444447</v>
      </c>
      <c r="AC48" s="6">
        <v>2.2318650793650794</v>
      </c>
      <c r="AD48" s="6">
        <v>2.4304499999999996</v>
      </c>
      <c r="AE48" s="6">
        <v>2.4134204545454541</v>
      </c>
      <c r="AF48" s="6">
        <v>2.33</v>
      </c>
      <c r="AG48" s="10">
        <f t="shared" si="5"/>
        <v>2.2902924753487253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>
        <v>2.3400000000000003</v>
      </c>
      <c r="V49" s="6">
        <v>2.3319999999999999</v>
      </c>
      <c r="W49" s="6">
        <v>2.3374999999999999</v>
      </c>
      <c r="X49" s="6">
        <v>2.4839999999999995</v>
      </c>
      <c r="Y49" s="6">
        <v>2.5333333333333332</v>
      </c>
      <c r="Z49" s="9"/>
      <c r="AA49" s="6"/>
      <c r="AB49" s="6"/>
      <c r="AC49" s="6">
        <v>2.66</v>
      </c>
      <c r="AD49" s="6">
        <v>2.5439999999999996</v>
      </c>
      <c r="AE49" s="6">
        <v>2.5025000000000004</v>
      </c>
      <c r="AF49" s="6">
        <v>2.5299999999999998</v>
      </c>
      <c r="AG49" s="10">
        <f t="shared" si="5"/>
        <v>2.4737037037037037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21</v>
      </c>
      <c r="U50" s="6">
        <f t="shared" ref="U50:AF50" si="6">MAX(U44:U47)</f>
        <v>2.1527767857142854</v>
      </c>
      <c r="V50" s="6">
        <f t="shared" si="6"/>
        <v>2.2314583333333333</v>
      </c>
      <c r="W50" s="6">
        <f t="shared" si="6"/>
        <v>2.2669961538461538</v>
      </c>
      <c r="X50" s="6">
        <f t="shared" si="6"/>
        <v>2.3290120663650078</v>
      </c>
      <c r="Y50" s="6">
        <f t="shared" si="6"/>
        <v>2.3442628205128209</v>
      </c>
      <c r="Z50" s="6">
        <f t="shared" si="6"/>
        <v>2.3651495726495728</v>
      </c>
      <c r="AA50" s="6">
        <f t="shared" si="6"/>
        <v>2.2622142857142853</v>
      </c>
      <c r="AB50" s="6">
        <f t="shared" si="6"/>
        <v>2.3985416666666666</v>
      </c>
      <c r="AC50" s="6">
        <f t="shared" si="6"/>
        <v>2.1209722222222225</v>
      </c>
      <c r="AD50" s="6">
        <f t="shared" si="6"/>
        <v>2.2257007575757579</v>
      </c>
      <c r="AE50" s="6">
        <f t="shared" si="6"/>
        <v>2.254227272727273</v>
      </c>
      <c r="AF50" s="6">
        <f t="shared" si="6"/>
        <v>2.2393181818181818</v>
      </c>
      <c r="AG50" s="10">
        <f t="shared" si="5"/>
        <v>2.2658858432621298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22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1.86625</v>
      </c>
      <c r="Z51" s="6">
        <f t="shared" si="7"/>
        <v>2.0318333333333336</v>
      </c>
      <c r="AA51" s="6">
        <f t="shared" si="7"/>
        <v>1.9350000000000001</v>
      </c>
      <c r="AB51" s="6">
        <f t="shared" si="7"/>
        <v>1.99</v>
      </c>
      <c r="AC51" s="6">
        <f t="shared" si="7"/>
        <v>1.7282499999999996</v>
      </c>
      <c r="AD51" s="6">
        <f t="shared" si="7"/>
        <v>1.7870833333333334</v>
      </c>
      <c r="AE51" s="6">
        <f t="shared" si="7"/>
        <v>1.995972222222222</v>
      </c>
      <c r="AF51" s="6">
        <f t="shared" si="7"/>
        <v>1.9862500000000001</v>
      </c>
      <c r="AG51" s="10">
        <f t="shared" si="5"/>
        <v>1.8142199074074075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23</v>
      </c>
      <c r="U52" s="6">
        <f t="shared" ref="U52:AF52" si="8">AVERAGE(U44:U47)</f>
        <v>2.0103712797619049</v>
      </c>
      <c r="V52" s="6">
        <f t="shared" si="8"/>
        <v>2.029704861111111</v>
      </c>
      <c r="W52" s="6">
        <f t="shared" si="8"/>
        <v>1.9446101495726498</v>
      </c>
      <c r="X52" s="6">
        <f t="shared" si="8"/>
        <v>2.0340099610356965</v>
      </c>
      <c r="Y52" s="6">
        <f t="shared" si="8"/>
        <v>2.0939198717948719</v>
      </c>
      <c r="Z52" s="6">
        <f t="shared" si="8"/>
        <v>2.1459123931623934</v>
      </c>
      <c r="AA52" s="6">
        <f t="shared" si="8"/>
        <v>2.0468035714285713</v>
      </c>
      <c r="AB52" s="6">
        <f t="shared" si="8"/>
        <v>2.2578472222222223</v>
      </c>
      <c r="AC52" s="6">
        <f t="shared" si="8"/>
        <v>1.9420833333333332</v>
      </c>
      <c r="AD52" s="6">
        <f t="shared" si="8"/>
        <v>1.9930154671717171</v>
      </c>
      <c r="AE52" s="6">
        <f t="shared" si="8"/>
        <v>2.1346290404040404</v>
      </c>
      <c r="AF52" s="6">
        <f t="shared" si="8"/>
        <v>2.0995124158249157</v>
      </c>
      <c r="AG52" s="10">
        <f t="shared" si="5"/>
        <v>2.0610349639019518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24</v>
      </c>
      <c r="U56" s="6">
        <f t="shared" ref="U56:AF58" si="9">U50</f>
        <v>2.1527767857142854</v>
      </c>
      <c r="V56" s="6">
        <f t="shared" si="9"/>
        <v>2.2314583333333333</v>
      </c>
      <c r="W56" s="6">
        <f t="shared" si="9"/>
        <v>2.2669961538461538</v>
      </c>
      <c r="X56" s="6">
        <f t="shared" si="9"/>
        <v>2.3290120663650078</v>
      </c>
      <c r="Y56" s="6">
        <f t="shared" si="9"/>
        <v>2.3442628205128209</v>
      </c>
      <c r="Z56" s="6">
        <f t="shared" si="9"/>
        <v>2.3651495726495728</v>
      </c>
      <c r="AA56" s="6">
        <f t="shared" si="9"/>
        <v>2.2622142857142853</v>
      </c>
      <c r="AB56" s="6">
        <f t="shared" si="9"/>
        <v>2.3985416666666666</v>
      </c>
      <c r="AC56" s="6">
        <f t="shared" si="9"/>
        <v>2.1209722222222225</v>
      </c>
      <c r="AD56" s="6">
        <f t="shared" si="9"/>
        <v>2.2257007575757579</v>
      </c>
      <c r="AE56" s="6">
        <f t="shared" si="9"/>
        <v>2.254227272727273</v>
      </c>
      <c r="AF56" s="6">
        <f t="shared" si="9"/>
        <v>2.2393181818181818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1.86625</v>
      </c>
      <c r="Z57" s="6">
        <f t="shared" si="9"/>
        <v>2.0318333333333336</v>
      </c>
      <c r="AA57" s="6">
        <f t="shared" si="9"/>
        <v>1.9350000000000001</v>
      </c>
      <c r="AB57" s="6">
        <f t="shared" si="9"/>
        <v>1.99</v>
      </c>
      <c r="AC57" s="6">
        <f t="shared" si="9"/>
        <v>1.7282499999999996</v>
      </c>
      <c r="AD57" s="6">
        <f t="shared" si="9"/>
        <v>1.7870833333333334</v>
      </c>
      <c r="AE57" s="6">
        <f t="shared" si="9"/>
        <v>1.995972222222222</v>
      </c>
      <c r="AF57" s="6">
        <f t="shared" si="9"/>
        <v>1.9862500000000001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2.0103712797619049</v>
      </c>
      <c r="V58" s="11">
        <f t="shared" si="9"/>
        <v>2.029704861111111</v>
      </c>
      <c r="W58" s="11">
        <f t="shared" si="9"/>
        <v>1.9446101495726498</v>
      </c>
      <c r="X58" s="11">
        <f t="shared" si="9"/>
        <v>2.0340099610356965</v>
      </c>
      <c r="Y58" s="11">
        <f t="shared" si="9"/>
        <v>2.0939198717948719</v>
      </c>
      <c r="Z58" s="11">
        <f t="shared" si="9"/>
        <v>2.1459123931623934</v>
      </c>
      <c r="AA58" s="11">
        <f t="shared" si="9"/>
        <v>2.0468035714285713</v>
      </c>
      <c r="AB58" s="11">
        <f t="shared" si="9"/>
        <v>2.2578472222222223</v>
      </c>
      <c r="AC58" s="11">
        <f t="shared" si="9"/>
        <v>1.9420833333333332</v>
      </c>
      <c r="AD58" s="11">
        <f t="shared" si="9"/>
        <v>1.9930154671717171</v>
      </c>
      <c r="AE58" s="11">
        <f t="shared" si="9"/>
        <v>2.1346290404040404</v>
      </c>
      <c r="AF58" s="11">
        <f t="shared" si="9"/>
        <v>2.0995124158249157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>
        <f>AVERAGE(F8:F11)</f>
        <v>1.72</v>
      </c>
      <c r="V59" s="12">
        <f>AVERAGE(F12:F15)</f>
        <v>1.7433333333333334</v>
      </c>
      <c r="W59" s="12">
        <f>AVERAGE(F16:F19)</f>
        <v>1.79</v>
      </c>
      <c r="X59" s="12">
        <f>AVERAGE(F20:F24)</f>
        <v>1.9759999999999998</v>
      </c>
      <c r="Y59" s="12">
        <f>AVERAGE(F25:F28)</f>
        <v>1.95</v>
      </c>
      <c r="Z59" s="12"/>
      <c r="AA59" s="12"/>
      <c r="AB59" s="12"/>
      <c r="AC59" s="12"/>
      <c r="AD59" s="12"/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26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0.77304964539007093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 t="s">
        <v>27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2" si="10">(D9-C9)/C9</f>
        <v>0.77304964539007093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0.91489361702127647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0.91489361702127647</v>
      </c>
    </row>
    <row r="70" spans="2:32" x14ac:dyDescent="0.25">
      <c r="T70" s="35">
        <f t="shared" si="10"/>
        <v>0.91489361702127647</v>
      </c>
    </row>
    <row r="71" spans="2:32" x14ac:dyDescent="0.25">
      <c r="T71" s="35">
        <f t="shared" si="10"/>
        <v>0.91489361702127647</v>
      </c>
    </row>
    <row r="72" spans="2:32" x14ac:dyDescent="0.25">
      <c r="T72" s="35">
        <f t="shared" si="10"/>
        <v>-1</v>
      </c>
    </row>
    <row r="73" spans="2:32" x14ac:dyDescent="0.25">
      <c r="T73" s="35">
        <f t="shared" si="10"/>
        <v>-1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-1</v>
      </c>
    </row>
    <row r="78" spans="2:32" x14ac:dyDescent="0.25">
      <c r="T78" s="35">
        <f t="shared" si="10"/>
        <v>-1</v>
      </c>
    </row>
    <row r="79" spans="2:32" x14ac:dyDescent="0.25">
      <c r="T79" s="35">
        <f t="shared" si="10"/>
        <v>-1</v>
      </c>
    </row>
    <row r="80" spans="2:32" x14ac:dyDescent="0.25">
      <c r="T80" s="35">
        <f t="shared" si="10"/>
        <v>-1</v>
      </c>
    </row>
    <row r="81" spans="20:20" x14ac:dyDescent="0.25">
      <c r="T81" s="35">
        <f t="shared" si="10"/>
        <v>-1</v>
      </c>
    </row>
    <row r="82" spans="20:20" x14ac:dyDescent="0.25">
      <c r="T82" s="35">
        <f t="shared" si="10"/>
        <v>-1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view="pageBreakPreview" topLeftCell="A6" zoomScale="85" zoomScaleNormal="160" zoomScaleSheetLayoutView="85" workbookViewId="0">
      <selection activeCell="F46" sqref="F4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34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25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0.42299999999999999</v>
      </c>
      <c r="D8" s="23">
        <f>'[1]01'!$D$128</f>
        <v>0.75</v>
      </c>
      <c r="E8" s="23">
        <f>'[1]01'!$F$128</f>
        <v>1.17</v>
      </c>
      <c r="F8" s="23">
        <f>'[1]01'!$G$128</f>
        <v>1.66</v>
      </c>
    </row>
    <row r="9" spans="1:33" x14ac:dyDescent="0.25">
      <c r="B9" s="24">
        <v>2</v>
      </c>
      <c r="C9" s="25">
        <v>0.42299999999999999</v>
      </c>
      <c r="D9" s="25">
        <f>'[1]02'!$D$128</f>
        <v>0.75</v>
      </c>
      <c r="E9" s="25">
        <f>'[1]02'!$F$128</f>
        <v>1.17</v>
      </c>
      <c r="F9" s="25">
        <f>'[1]02'!$G$128</f>
        <v>1.69</v>
      </c>
    </row>
    <row r="10" spans="1:33" x14ac:dyDescent="0.25">
      <c r="B10" s="26">
        <v>3</v>
      </c>
      <c r="C10" s="23">
        <v>0.42299999999999999</v>
      </c>
      <c r="D10" s="23">
        <f>'[1]03'!$D$128</f>
        <v>0.80999999999999994</v>
      </c>
      <c r="E10" s="23">
        <f>'[1]03'!$F$128</f>
        <v>1.2</v>
      </c>
      <c r="F10" s="23">
        <f>'[1]03'!$G$128</f>
        <v>1.71</v>
      </c>
    </row>
    <row r="11" spans="1:33" x14ac:dyDescent="0.25">
      <c r="B11" s="24">
        <v>4</v>
      </c>
      <c r="C11" s="25">
        <v>0.42299999999999999</v>
      </c>
      <c r="D11" s="25">
        <f>'[1]04'!$D$128</f>
        <v>0.80999999999999994</v>
      </c>
      <c r="E11" s="25">
        <f>'[1]04'!$F$128</f>
        <v>1.2</v>
      </c>
      <c r="F11" s="25">
        <f>'[1]04'!$G$128</f>
        <v>1.67</v>
      </c>
    </row>
    <row r="12" spans="1:33" x14ac:dyDescent="0.25">
      <c r="B12" s="26">
        <v>5</v>
      </c>
      <c r="C12" s="23">
        <v>0.42299999999999999</v>
      </c>
      <c r="D12" s="23">
        <f>'[1]05'!$D$128</f>
        <v>0.80999999999999994</v>
      </c>
      <c r="E12" s="23">
        <f>'[1]05'!$F$128</f>
        <v>1.2</v>
      </c>
      <c r="F12" s="23">
        <f>'[1]05'!$G$128</f>
        <v>1.79</v>
      </c>
    </row>
    <row r="13" spans="1:33" x14ac:dyDescent="0.25">
      <c r="B13" s="24">
        <v>6</v>
      </c>
      <c r="C13" s="25">
        <v>0.42299999999999999</v>
      </c>
      <c r="D13" s="25">
        <f>'[1]06'!$D$128</f>
        <v>0.80999999999999994</v>
      </c>
      <c r="E13" s="25">
        <f>'[1]06'!$F$128</f>
        <v>1.1499999999999999</v>
      </c>
      <c r="F13" s="25">
        <f>'[1]06'!$G$128</f>
        <v>1.69</v>
      </c>
    </row>
    <row r="14" spans="1:33" x14ac:dyDescent="0.25">
      <c r="B14" s="26">
        <v>7</v>
      </c>
      <c r="C14" s="23">
        <v>0.42299999999999999</v>
      </c>
      <c r="D14" s="23"/>
      <c r="E14" s="23">
        <f>'[1]07'!$F$128</f>
        <v>1.1499999999999999</v>
      </c>
      <c r="F14" s="23">
        <f>'[1]07'!$G$128</f>
        <v>1.6300000000000001</v>
      </c>
    </row>
    <row r="15" spans="1:33" x14ac:dyDescent="0.25">
      <c r="B15" s="24">
        <v>8</v>
      </c>
      <c r="C15" s="25">
        <v>0.42299999999999999</v>
      </c>
      <c r="D15" s="25"/>
      <c r="E15" s="25">
        <f>'[1]08'!$F$128</f>
        <v>1.1499999999999999</v>
      </c>
      <c r="F15" s="25">
        <f>'[1]08'!$G$128</f>
        <v>1.6300000000000001</v>
      </c>
    </row>
    <row r="16" spans="1:33" x14ac:dyDescent="0.25">
      <c r="B16" s="26">
        <v>9</v>
      </c>
      <c r="C16" s="23">
        <v>0.42299999999999999</v>
      </c>
      <c r="D16" s="23"/>
      <c r="E16" s="23">
        <f>'[1]09'!$F$128</f>
        <v>1.1499999999999999</v>
      </c>
      <c r="F16" s="23">
        <f>'[1]09'!$G$128</f>
        <v>1.74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0.42299999999999999</v>
      </c>
      <c r="D17" s="25"/>
      <c r="E17" s="25">
        <f>'[1]10'!$F$128</f>
        <v>1.1499999999999999</v>
      </c>
      <c r="F17" s="25">
        <f>'[1]10'!$G$128</f>
        <v>1.74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0.42299999999999999</v>
      </c>
      <c r="D18" s="23"/>
      <c r="E18" s="23">
        <f>'[1]11'!$F$128</f>
        <v>1.1499999999999999</v>
      </c>
      <c r="F18" s="23">
        <f>'[1]11'!$G$128</f>
        <v>1.67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0.42299999999999999</v>
      </c>
      <c r="D19" s="25"/>
      <c r="E19" s="25">
        <f>'[1]12'!$F$128</f>
        <v>1.1499999999999999</v>
      </c>
      <c r="F19" s="25">
        <f>'[1]12'!$G$128</f>
        <v>1.67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0.42299999999999999</v>
      </c>
      <c r="D20" s="23"/>
      <c r="E20" s="23">
        <f>'[1]13'!$F$128</f>
        <v>1.1499999999999999</v>
      </c>
      <c r="F20" s="23">
        <f>'[1]13'!$G$128</f>
        <v>1.68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0.42299999999999999</v>
      </c>
      <c r="D21" s="25"/>
      <c r="E21" s="25">
        <f>'[1]14'!$F$128</f>
        <v>1.1499999999999999</v>
      </c>
      <c r="F21" s="25">
        <f>'[1]14'!$G$128</f>
        <v>1.79</v>
      </c>
      <c r="S21" s="2"/>
      <c r="T21" s="3" t="s">
        <v>28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0.42299999999999999</v>
      </c>
      <c r="D22" s="23"/>
      <c r="E22" s="23">
        <f>'[1]15'!$F$128</f>
        <v>1.1499999999999999</v>
      </c>
      <c r="F22" s="23">
        <f>'[1]15'!$G$128</f>
        <v>1.79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0.42299999999999999</v>
      </c>
      <c r="D23" s="25"/>
      <c r="E23" s="25">
        <f>'[1]16'!$F$128</f>
        <v>1.3</v>
      </c>
      <c r="F23" s="25">
        <f>'[1]16'!$G$128</f>
        <v>1.71</v>
      </c>
      <c r="S23" s="2"/>
      <c r="T23" s="5">
        <v>2015</v>
      </c>
      <c r="U23" s="6">
        <v>0.45</v>
      </c>
      <c r="V23" s="6">
        <v>0.45</v>
      </c>
      <c r="W23" s="6">
        <v>0.45</v>
      </c>
      <c r="X23" s="6">
        <v>0.48799999999999999</v>
      </c>
      <c r="Y23" s="6">
        <v>0.6925</v>
      </c>
      <c r="Z23" s="6">
        <v>0.75</v>
      </c>
      <c r="AA23" s="6"/>
      <c r="AB23" s="6"/>
      <c r="AC23" s="6">
        <v>0.6</v>
      </c>
      <c r="AD23" s="6">
        <v>0.6</v>
      </c>
      <c r="AE23" s="6">
        <v>0.61</v>
      </c>
      <c r="AF23" s="6">
        <v>0.64</v>
      </c>
      <c r="AG23" s="10">
        <f>AVERAGE(U23:AF23)</f>
        <v>0.57305000000000006</v>
      </c>
    </row>
    <row r="24" spans="2:33" x14ac:dyDescent="0.25">
      <c r="B24" s="26">
        <v>17</v>
      </c>
      <c r="C24" s="23">
        <v>0.42299999999999999</v>
      </c>
      <c r="D24" s="23"/>
      <c r="E24" s="23">
        <f>'[1]17'!$F$128</f>
        <v>1.3</v>
      </c>
      <c r="F24" s="23">
        <f>'[1]17'!$G$128</f>
        <v>1.69</v>
      </c>
      <c r="S24" s="2"/>
      <c r="T24" s="5">
        <v>2016</v>
      </c>
      <c r="U24" s="6">
        <v>0.64</v>
      </c>
      <c r="V24" s="6">
        <v>0.64</v>
      </c>
      <c r="W24" s="6">
        <v>0.64</v>
      </c>
      <c r="X24" s="6">
        <v>0.59</v>
      </c>
      <c r="Y24" s="6">
        <v>0.59</v>
      </c>
      <c r="Z24" s="6">
        <v>0.59</v>
      </c>
      <c r="AA24" s="6"/>
      <c r="AB24" s="6"/>
      <c r="AC24" s="6"/>
      <c r="AD24" s="6">
        <v>0.55500000000000005</v>
      </c>
      <c r="AE24" s="6">
        <v>0.56999999999999995</v>
      </c>
      <c r="AF24" s="6">
        <v>0.56999999999999995</v>
      </c>
      <c r="AG24" s="10">
        <f t="shared" ref="AG24:AG31" si="0">AVERAGE(U24:AF24)</f>
        <v>0.59833333333333327</v>
      </c>
    </row>
    <row r="25" spans="2:33" x14ac:dyDescent="0.25">
      <c r="B25" s="24">
        <v>18</v>
      </c>
      <c r="C25" s="25">
        <v>0.42299999999999999</v>
      </c>
      <c r="D25" s="25"/>
      <c r="E25" s="25">
        <f>'[1]18'!$F$128</f>
        <v>1.3</v>
      </c>
      <c r="F25" s="25">
        <f>'[1]18'!$G$128</f>
        <v>1.69</v>
      </c>
      <c r="G25" s="1"/>
      <c r="S25" s="2"/>
      <c r="T25" s="5">
        <v>2017</v>
      </c>
      <c r="U25" s="6">
        <v>0.56999999999999995</v>
      </c>
      <c r="V25" s="6">
        <v>0.56999999999999995</v>
      </c>
      <c r="W25" s="6">
        <v>0.56999999999999995</v>
      </c>
      <c r="X25" s="6">
        <v>0.57999999999999996</v>
      </c>
      <c r="Y25" s="6">
        <v>0.63</v>
      </c>
      <c r="Z25" s="6">
        <v>0.63</v>
      </c>
      <c r="AA25" s="6"/>
      <c r="AB25" s="6"/>
      <c r="AC25" s="6">
        <v>0.54</v>
      </c>
      <c r="AD25" s="6">
        <v>0.54</v>
      </c>
      <c r="AE25" s="6">
        <v>0.54</v>
      </c>
      <c r="AF25" s="6">
        <v>0.54</v>
      </c>
      <c r="AG25" s="10">
        <f t="shared" si="0"/>
        <v>0.57099999999999995</v>
      </c>
    </row>
    <row r="26" spans="2:33" x14ac:dyDescent="0.25">
      <c r="B26" s="26">
        <v>19</v>
      </c>
      <c r="C26" s="23">
        <v>0.42299999999999999</v>
      </c>
      <c r="D26" s="23"/>
      <c r="E26" s="23">
        <f>'[1]19'!$F$128</f>
        <v>1.3</v>
      </c>
      <c r="F26" s="23">
        <f>'[1]19'!$G$128</f>
        <v>1.7</v>
      </c>
      <c r="S26" s="2"/>
      <c r="T26" s="5">
        <v>2018</v>
      </c>
      <c r="U26" s="6">
        <v>0.55500000000000005</v>
      </c>
      <c r="V26" s="6">
        <v>0.60249999999999992</v>
      </c>
      <c r="W26" s="6">
        <v>0.61</v>
      </c>
      <c r="X26" s="6">
        <v>0.61</v>
      </c>
      <c r="Y26" s="6">
        <v>0.65999999999999992</v>
      </c>
      <c r="Z26" s="6">
        <v>0.71</v>
      </c>
      <c r="AA26" s="6"/>
      <c r="AB26" s="6"/>
      <c r="AC26" s="6">
        <v>0.6</v>
      </c>
      <c r="AD26" s="6">
        <v>0.57500000000000007</v>
      </c>
      <c r="AE26" s="6">
        <v>0.6</v>
      </c>
      <c r="AF26" s="6">
        <v>0.6</v>
      </c>
      <c r="AG26" s="10">
        <f t="shared" si="0"/>
        <v>0.61224999999999985</v>
      </c>
    </row>
    <row r="27" spans="2:33" x14ac:dyDescent="0.25">
      <c r="B27" s="24">
        <v>20</v>
      </c>
      <c r="C27" s="25">
        <v>0.42299999999999999</v>
      </c>
      <c r="D27" s="25"/>
      <c r="E27" s="25">
        <f>'[1]20'!$F$128</f>
        <v>1.3</v>
      </c>
      <c r="F27" s="25">
        <f>'[1]20'!$G$128</f>
        <v>1.68</v>
      </c>
      <c r="S27" s="2"/>
      <c r="T27" s="5">
        <v>2019</v>
      </c>
      <c r="U27" s="6">
        <v>0.55499999999999994</v>
      </c>
      <c r="V27" s="6">
        <v>0.51800000000000002</v>
      </c>
      <c r="W27" s="6">
        <v>0.53</v>
      </c>
      <c r="X27" s="6">
        <v>0.53</v>
      </c>
      <c r="Y27" s="6">
        <v>0.53</v>
      </c>
      <c r="Z27" s="6">
        <v>0.53</v>
      </c>
      <c r="AA27" s="6"/>
      <c r="AB27" s="6"/>
      <c r="AC27" s="6">
        <v>0.53</v>
      </c>
      <c r="AD27" s="6">
        <v>0.57000000000000006</v>
      </c>
      <c r="AE27" s="6">
        <v>0.57999999999999996</v>
      </c>
      <c r="AF27" s="6">
        <v>0.57999999999999996</v>
      </c>
      <c r="AG27" s="10">
        <f t="shared" si="0"/>
        <v>0.54530000000000012</v>
      </c>
    </row>
    <row r="28" spans="2:33" x14ac:dyDescent="0.25">
      <c r="B28" s="26">
        <v>21</v>
      </c>
      <c r="C28" s="23">
        <v>0.42299999999999999</v>
      </c>
      <c r="D28" s="23"/>
      <c r="E28" s="23">
        <f>'[1]21'!$F$128</f>
        <v>1.3</v>
      </c>
      <c r="F28" s="23">
        <f>'[1]21'!$G$128</f>
        <v>1.74</v>
      </c>
      <c r="S28" s="2"/>
      <c r="T28" s="5">
        <v>2020</v>
      </c>
      <c r="U28" s="6">
        <v>0.57999999999999996</v>
      </c>
      <c r="V28" s="6">
        <v>0.57999999999999996</v>
      </c>
      <c r="W28" s="6">
        <v>0.57999999999999996</v>
      </c>
      <c r="X28" s="6">
        <v>0.67399999999999993</v>
      </c>
      <c r="Y28" s="6">
        <v>0.92500000000000004</v>
      </c>
      <c r="Z28" s="6"/>
      <c r="AA28" s="6"/>
      <c r="AB28" s="6"/>
      <c r="AC28" s="6">
        <v>0.65</v>
      </c>
      <c r="AD28" s="6">
        <v>0.65</v>
      </c>
      <c r="AE28" s="6">
        <v>0.65</v>
      </c>
      <c r="AF28" s="6">
        <v>0.65</v>
      </c>
      <c r="AG28" s="10">
        <f t="shared" si="0"/>
        <v>0.65988888888888886</v>
      </c>
    </row>
    <row r="29" spans="2:33" x14ac:dyDescent="0.25">
      <c r="B29" s="24">
        <v>22</v>
      </c>
      <c r="C29" s="25"/>
      <c r="D29" s="25"/>
      <c r="E29" s="38" t="s">
        <v>37</v>
      </c>
      <c r="F29" s="25"/>
      <c r="S29" s="2"/>
      <c r="T29" s="5" t="s">
        <v>21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0.67399999999999993</v>
      </c>
      <c r="Y29" s="6">
        <f t="shared" si="1"/>
        <v>0.92500000000000004</v>
      </c>
      <c r="Z29" s="6">
        <f t="shared" si="1"/>
        <v>0.75</v>
      </c>
      <c r="AA29" s="6">
        <f t="shared" si="1"/>
        <v>0</v>
      </c>
      <c r="AB29" s="6">
        <f t="shared" si="1"/>
        <v>0</v>
      </c>
      <c r="AC29" s="6">
        <f t="shared" si="1"/>
        <v>0.65</v>
      </c>
      <c r="AD29" s="6">
        <f t="shared" si="1"/>
        <v>0.65</v>
      </c>
      <c r="AE29" s="6">
        <f t="shared" si="1"/>
        <v>0.65</v>
      </c>
      <c r="AF29" s="6">
        <f t="shared" si="1"/>
        <v>0.65</v>
      </c>
      <c r="AG29" s="10">
        <f t="shared" si="0"/>
        <v>0.5724166666666668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22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0.48799999999999999</v>
      </c>
      <c r="Y30" s="6">
        <f t="shared" si="2"/>
        <v>0.53</v>
      </c>
      <c r="Z30" s="6">
        <f t="shared" si="2"/>
        <v>0.53</v>
      </c>
      <c r="AA30" s="6">
        <f t="shared" si="2"/>
        <v>0</v>
      </c>
      <c r="AB30" s="6">
        <f t="shared" si="2"/>
        <v>0</v>
      </c>
      <c r="AC30" s="6">
        <f t="shared" si="2"/>
        <v>0.53</v>
      </c>
      <c r="AD30" s="6">
        <f t="shared" si="2"/>
        <v>0.54</v>
      </c>
      <c r="AE30" s="6">
        <f t="shared" si="2"/>
        <v>0.54</v>
      </c>
      <c r="AF30" s="6">
        <f t="shared" si="2"/>
        <v>0.54</v>
      </c>
      <c r="AG30" s="10">
        <f t="shared" si="0"/>
        <v>0.42066666666666674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23</v>
      </c>
      <c r="U31" s="6">
        <f>AVERAGE(U23:U28)</f>
        <v>0.55833333333333346</v>
      </c>
      <c r="V31" s="6">
        <f t="shared" ref="V31:AF31" si="3">AVERAGE(V23:V28)</f>
        <v>0.56008333333333338</v>
      </c>
      <c r="W31" s="6">
        <f t="shared" si="3"/>
        <v>0.56333333333333335</v>
      </c>
      <c r="X31" s="6">
        <f t="shared" si="3"/>
        <v>0.57866666666666666</v>
      </c>
      <c r="Y31" s="6">
        <f t="shared" si="3"/>
        <v>0.67125000000000001</v>
      </c>
      <c r="Z31" s="6">
        <f t="shared" si="3"/>
        <v>0.64200000000000002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0.58400000000000007</v>
      </c>
      <c r="AD31" s="6">
        <f t="shared" si="3"/>
        <v>0.58166666666666667</v>
      </c>
      <c r="AE31" s="6">
        <f t="shared" si="3"/>
        <v>0.59166666666666667</v>
      </c>
      <c r="AF31" s="6">
        <f t="shared" si="3"/>
        <v>0.59666666666666668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24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0.67399999999999993</v>
      </c>
      <c r="Y35" s="6">
        <f t="shared" si="4"/>
        <v>0.92500000000000004</v>
      </c>
      <c r="Z35" s="6">
        <f t="shared" si="4"/>
        <v>0.75</v>
      </c>
      <c r="AA35" s="6"/>
      <c r="AB35" s="6"/>
      <c r="AC35" s="6">
        <f t="shared" si="4"/>
        <v>0.65</v>
      </c>
      <c r="AD35" s="6">
        <f t="shared" si="4"/>
        <v>0.65</v>
      </c>
      <c r="AE35" s="6">
        <f t="shared" si="4"/>
        <v>0.65</v>
      </c>
      <c r="AF35" s="6">
        <f t="shared" si="4"/>
        <v>0.65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0.48799999999999999</v>
      </c>
      <c r="Y36" s="6">
        <f t="shared" si="4"/>
        <v>0.53</v>
      </c>
      <c r="Z36" s="6">
        <f t="shared" si="4"/>
        <v>0.53</v>
      </c>
      <c r="AA36" s="6"/>
      <c r="AB36" s="6"/>
      <c r="AC36" s="6">
        <f t="shared" si="4"/>
        <v>0.53</v>
      </c>
      <c r="AD36" s="6">
        <f t="shared" si="4"/>
        <v>0.54</v>
      </c>
      <c r="AE36" s="6">
        <f t="shared" si="4"/>
        <v>0.54</v>
      </c>
      <c r="AF36" s="6">
        <f t="shared" si="4"/>
        <v>0.54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0.55833333333333346</v>
      </c>
      <c r="V37" s="11">
        <f t="shared" si="4"/>
        <v>0.56008333333333338</v>
      </c>
      <c r="W37" s="11">
        <f t="shared" si="4"/>
        <v>0.56333333333333335</v>
      </c>
      <c r="X37" s="11">
        <f t="shared" si="4"/>
        <v>0.57866666666666666</v>
      </c>
      <c r="Y37" s="11">
        <f t="shared" si="4"/>
        <v>0.67125000000000001</v>
      </c>
      <c r="Z37" s="11">
        <f t="shared" si="4"/>
        <v>0.64200000000000002</v>
      </c>
      <c r="AA37" s="11"/>
      <c r="AB37" s="11"/>
      <c r="AC37" s="11">
        <f t="shared" si="4"/>
        <v>0.58400000000000007</v>
      </c>
      <c r="AD37" s="11">
        <f t="shared" si="4"/>
        <v>0.58166666666666667</v>
      </c>
      <c r="AE37" s="11">
        <f t="shared" si="4"/>
        <v>0.59166666666666667</v>
      </c>
      <c r="AF37" s="11">
        <f t="shared" si="4"/>
        <v>0.59666666666666668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0.78</v>
      </c>
      <c r="V38" s="12">
        <f>AVERAGE(D12:D15)</f>
        <v>0.80999999999999994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44" t="s">
        <v>38</v>
      </c>
      <c r="F44" s="23"/>
      <c r="S44" s="2"/>
      <c r="T44" s="5">
        <v>2015</v>
      </c>
      <c r="U44" s="6">
        <v>1.6268888888888888</v>
      </c>
      <c r="V44" s="6">
        <v>1.6494444444444443</v>
      </c>
      <c r="W44" s="6">
        <v>1.5955555555555554</v>
      </c>
      <c r="X44" s="6">
        <v>1.578111111111111</v>
      </c>
      <c r="Y44" s="6">
        <v>1.86625</v>
      </c>
      <c r="Z44" s="9">
        <v>2.1088333333333336</v>
      </c>
      <c r="AA44" s="6">
        <v>1.9350000000000001</v>
      </c>
      <c r="AB44" s="6"/>
      <c r="AC44" s="6">
        <v>1.8427777777777778</v>
      </c>
      <c r="AD44" s="6">
        <v>1.8572777777777776</v>
      </c>
      <c r="AE44" s="6">
        <v>1.995972222222222</v>
      </c>
      <c r="AF44" s="6">
        <v>1.9862500000000001</v>
      </c>
      <c r="AG44" s="10">
        <f>AVERAGE(U44:AF44)</f>
        <v>1.8220328282828284</v>
      </c>
    </row>
    <row r="45" spans="2:33" x14ac:dyDescent="0.25">
      <c r="B45" s="24">
        <v>38</v>
      </c>
      <c r="C45" s="25">
        <v>0.42299999999999999</v>
      </c>
      <c r="D45" s="25" t="str">
        <f>'[1]38'!$D$128</f>
        <v>-</v>
      </c>
      <c r="E45" s="25">
        <f>'[1]38'!$F$128</f>
        <v>0.95</v>
      </c>
      <c r="F45" s="25">
        <f>'[1]38'!$G$128</f>
        <v>1</v>
      </c>
      <c r="S45" s="2"/>
      <c r="T45" s="5">
        <v>2016</v>
      </c>
      <c r="U45" s="6">
        <v>2.136597222222222</v>
      </c>
      <c r="V45" s="6">
        <v>2.1962500000000005</v>
      </c>
      <c r="W45" s="6">
        <v>2.1930000000000005</v>
      </c>
      <c r="X45" s="6">
        <v>2.2029166666666669</v>
      </c>
      <c r="Y45" s="6">
        <v>2.0300000000000002</v>
      </c>
      <c r="Z45" s="9">
        <v>2.0318333333333336</v>
      </c>
      <c r="AA45" s="6">
        <v>1.9445833333333331</v>
      </c>
      <c r="AB45" s="6">
        <v>2.3849999999999998</v>
      </c>
      <c r="AC45" s="6">
        <v>1.7282499999999996</v>
      </c>
      <c r="AD45" s="6">
        <v>1.7870833333333334</v>
      </c>
      <c r="AE45" s="6">
        <v>2.1837500000000003</v>
      </c>
      <c r="AF45" s="6">
        <v>2.0573333333333332</v>
      </c>
      <c r="AG45" s="10">
        <f t="shared" ref="AG45:AG52" si="5">AVERAGE(U45:AF45)</f>
        <v>2.0730497685185183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2.1252222222222223</v>
      </c>
      <c r="V46" s="6">
        <v>2.041666666666667</v>
      </c>
      <c r="W46" s="6">
        <v>1.7228888888888894</v>
      </c>
      <c r="X46" s="6">
        <v>2.0259999999999998</v>
      </c>
      <c r="Y46" s="6">
        <v>2.1351666666666667</v>
      </c>
      <c r="Z46" s="9">
        <v>2.0778333333333334</v>
      </c>
      <c r="AA46" s="6">
        <v>2.0454166666666667</v>
      </c>
      <c r="AB46" s="6">
        <v>1.99</v>
      </c>
      <c r="AC46" s="6">
        <v>2.0763333333333334</v>
      </c>
      <c r="AD46" s="6">
        <v>2.1019999999999999</v>
      </c>
      <c r="AE46" s="6">
        <v>2.1045666666666669</v>
      </c>
      <c r="AF46" s="6">
        <v>2.115148148148148</v>
      </c>
      <c r="AG46" s="10">
        <f t="shared" si="5"/>
        <v>2.0468535493827162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2.1527767857142854</v>
      </c>
      <c r="V47" s="6">
        <v>2.2314583333333333</v>
      </c>
      <c r="W47" s="6">
        <v>2.2669961538461538</v>
      </c>
      <c r="X47" s="6">
        <v>2.3290120663650078</v>
      </c>
      <c r="Y47" s="6">
        <v>2.3442628205128209</v>
      </c>
      <c r="Z47" s="9">
        <v>2.3651495726495728</v>
      </c>
      <c r="AA47" s="6">
        <v>2.2622142857142853</v>
      </c>
      <c r="AB47" s="6">
        <v>2.3985416666666666</v>
      </c>
      <c r="AC47" s="6">
        <v>2.1209722222222225</v>
      </c>
      <c r="AD47" s="6">
        <v>2.2257007575757579</v>
      </c>
      <c r="AE47" s="6">
        <v>2.254227272727273</v>
      </c>
      <c r="AF47" s="6">
        <v>2.2393181818181818</v>
      </c>
      <c r="AG47" s="10">
        <f t="shared" si="5"/>
        <v>2.2658858432621298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2.2261363636363636</v>
      </c>
      <c r="V48" s="6">
        <v>2.2653636363636367</v>
      </c>
      <c r="W48" s="6">
        <v>2.2370454545454548</v>
      </c>
      <c r="X48" s="6">
        <v>2.2626136363636364</v>
      </c>
      <c r="Y48" s="6">
        <v>2.3144545454545455</v>
      </c>
      <c r="Z48" s="9">
        <v>2.2928522727272727</v>
      </c>
      <c r="AA48" s="6">
        <v>2.3186138167388171</v>
      </c>
      <c r="AB48" s="6">
        <v>2.1606944444444447</v>
      </c>
      <c r="AC48" s="6">
        <v>2.2318650793650794</v>
      </c>
      <c r="AD48" s="6">
        <v>2.4304499999999996</v>
      </c>
      <c r="AE48" s="6">
        <v>2.4134204545454541</v>
      </c>
      <c r="AF48" s="6">
        <v>2.33</v>
      </c>
      <c r="AG48" s="10">
        <f t="shared" si="5"/>
        <v>2.2902924753487253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>
        <v>2.3400000000000003</v>
      </c>
      <c r="V49" s="6">
        <v>2.3319999999999999</v>
      </c>
      <c r="W49" s="6">
        <v>2.3374999999999999</v>
      </c>
      <c r="X49" s="6">
        <v>2.4839999999999995</v>
      </c>
      <c r="Y49" s="6">
        <v>2.5333333333333332</v>
      </c>
      <c r="Z49" s="9"/>
      <c r="AA49" s="6"/>
      <c r="AB49" s="6"/>
      <c r="AC49" s="6">
        <v>2.66</v>
      </c>
      <c r="AD49" s="6">
        <v>2.5439999999999996</v>
      </c>
      <c r="AE49" s="6">
        <v>2.5025000000000004</v>
      </c>
      <c r="AF49" s="6">
        <v>2.5299999999999998</v>
      </c>
      <c r="AG49" s="10">
        <f t="shared" si="5"/>
        <v>2.4737037037037037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21</v>
      </c>
      <c r="U50" s="6">
        <f t="shared" ref="U50:AF50" si="6">MAX(U44:U47)</f>
        <v>2.1527767857142854</v>
      </c>
      <c r="V50" s="6">
        <f t="shared" si="6"/>
        <v>2.2314583333333333</v>
      </c>
      <c r="W50" s="6">
        <f t="shared" si="6"/>
        <v>2.2669961538461538</v>
      </c>
      <c r="X50" s="6">
        <f t="shared" si="6"/>
        <v>2.3290120663650078</v>
      </c>
      <c r="Y50" s="6">
        <f t="shared" si="6"/>
        <v>2.3442628205128209</v>
      </c>
      <c r="Z50" s="6">
        <f t="shared" si="6"/>
        <v>2.3651495726495728</v>
      </c>
      <c r="AA50" s="6">
        <f t="shared" si="6"/>
        <v>2.2622142857142853</v>
      </c>
      <c r="AB50" s="6">
        <f t="shared" si="6"/>
        <v>2.3985416666666666</v>
      </c>
      <c r="AC50" s="6">
        <f t="shared" si="6"/>
        <v>2.1209722222222225</v>
      </c>
      <c r="AD50" s="6">
        <f t="shared" si="6"/>
        <v>2.2257007575757579</v>
      </c>
      <c r="AE50" s="6">
        <f t="shared" si="6"/>
        <v>2.254227272727273</v>
      </c>
      <c r="AF50" s="6">
        <f t="shared" si="6"/>
        <v>2.2393181818181818</v>
      </c>
      <c r="AG50" s="10">
        <f t="shared" si="5"/>
        <v>2.2658858432621298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22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1.86625</v>
      </c>
      <c r="Z51" s="6">
        <f t="shared" si="7"/>
        <v>2.0318333333333336</v>
      </c>
      <c r="AA51" s="6">
        <f t="shared" si="7"/>
        <v>1.9350000000000001</v>
      </c>
      <c r="AB51" s="6">
        <f t="shared" si="7"/>
        <v>1.99</v>
      </c>
      <c r="AC51" s="6">
        <f t="shared" si="7"/>
        <v>1.7282499999999996</v>
      </c>
      <c r="AD51" s="6">
        <f t="shared" si="7"/>
        <v>1.7870833333333334</v>
      </c>
      <c r="AE51" s="6">
        <f t="shared" si="7"/>
        <v>1.995972222222222</v>
      </c>
      <c r="AF51" s="6">
        <f t="shared" si="7"/>
        <v>1.9862500000000001</v>
      </c>
      <c r="AG51" s="10">
        <f t="shared" si="5"/>
        <v>1.8142199074074075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23</v>
      </c>
      <c r="U52" s="6">
        <f t="shared" ref="U52:AF52" si="8">AVERAGE(U44:U47)</f>
        <v>2.0103712797619049</v>
      </c>
      <c r="V52" s="6">
        <f t="shared" si="8"/>
        <v>2.029704861111111</v>
      </c>
      <c r="W52" s="6">
        <f t="shared" si="8"/>
        <v>1.9446101495726498</v>
      </c>
      <c r="X52" s="6">
        <f t="shared" si="8"/>
        <v>2.0340099610356965</v>
      </c>
      <c r="Y52" s="6">
        <f t="shared" si="8"/>
        <v>2.0939198717948719</v>
      </c>
      <c r="Z52" s="6">
        <f t="shared" si="8"/>
        <v>2.1459123931623934</v>
      </c>
      <c r="AA52" s="6">
        <f t="shared" si="8"/>
        <v>2.0468035714285713</v>
      </c>
      <c r="AB52" s="6">
        <f t="shared" si="8"/>
        <v>2.2578472222222223</v>
      </c>
      <c r="AC52" s="6">
        <f t="shared" si="8"/>
        <v>1.9420833333333332</v>
      </c>
      <c r="AD52" s="6">
        <f t="shared" si="8"/>
        <v>1.9930154671717171</v>
      </c>
      <c r="AE52" s="6">
        <f t="shared" si="8"/>
        <v>2.1346290404040404</v>
      </c>
      <c r="AF52" s="6">
        <f t="shared" si="8"/>
        <v>2.0995124158249157</v>
      </c>
      <c r="AG52" s="10">
        <f t="shared" si="5"/>
        <v>2.0610349639019518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24</v>
      </c>
      <c r="U56" s="6">
        <f t="shared" ref="U56:AF58" si="9">U50</f>
        <v>2.1527767857142854</v>
      </c>
      <c r="V56" s="6">
        <f t="shared" si="9"/>
        <v>2.2314583333333333</v>
      </c>
      <c r="W56" s="6">
        <f t="shared" si="9"/>
        <v>2.2669961538461538</v>
      </c>
      <c r="X56" s="6">
        <f t="shared" si="9"/>
        <v>2.3290120663650078</v>
      </c>
      <c r="Y56" s="6">
        <f t="shared" si="9"/>
        <v>2.3442628205128209</v>
      </c>
      <c r="Z56" s="6">
        <f t="shared" si="9"/>
        <v>2.3651495726495728</v>
      </c>
      <c r="AA56" s="6">
        <f t="shared" si="9"/>
        <v>2.2622142857142853</v>
      </c>
      <c r="AB56" s="6">
        <f t="shared" si="9"/>
        <v>2.3985416666666666</v>
      </c>
      <c r="AC56" s="6">
        <f t="shared" si="9"/>
        <v>2.1209722222222225</v>
      </c>
      <c r="AD56" s="6">
        <f t="shared" si="9"/>
        <v>2.2257007575757579</v>
      </c>
      <c r="AE56" s="6">
        <f t="shared" si="9"/>
        <v>2.254227272727273</v>
      </c>
      <c r="AF56" s="6">
        <f t="shared" si="9"/>
        <v>2.2393181818181818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1.86625</v>
      </c>
      <c r="Z57" s="6">
        <f t="shared" si="9"/>
        <v>2.0318333333333336</v>
      </c>
      <c r="AA57" s="6">
        <f t="shared" si="9"/>
        <v>1.9350000000000001</v>
      </c>
      <c r="AB57" s="6">
        <f t="shared" si="9"/>
        <v>1.99</v>
      </c>
      <c r="AC57" s="6">
        <f t="shared" si="9"/>
        <v>1.7282499999999996</v>
      </c>
      <c r="AD57" s="6">
        <f t="shared" si="9"/>
        <v>1.7870833333333334</v>
      </c>
      <c r="AE57" s="6">
        <f t="shared" si="9"/>
        <v>1.995972222222222</v>
      </c>
      <c r="AF57" s="6">
        <f t="shared" si="9"/>
        <v>1.9862500000000001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2.0103712797619049</v>
      </c>
      <c r="V58" s="11">
        <f t="shared" si="9"/>
        <v>2.029704861111111</v>
      </c>
      <c r="W58" s="11">
        <f t="shared" si="9"/>
        <v>1.9446101495726498</v>
      </c>
      <c r="X58" s="11">
        <f t="shared" si="9"/>
        <v>2.0340099610356965</v>
      </c>
      <c r="Y58" s="11">
        <f t="shared" si="9"/>
        <v>2.0939198717948719</v>
      </c>
      <c r="Z58" s="11">
        <f t="shared" si="9"/>
        <v>2.1459123931623934</v>
      </c>
      <c r="AA58" s="11">
        <f t="shared" si="9"/>
        <v>2.0468035714285713</v>
      </c>
      <c r="AB58" s="11">
        <f t="shared" si="9"/>
        <v>2.2578472222222223</v>
      </c>
      <c r="AC58" s="11">
        <f t="shared" si="9"/>
        <v>1.9420833333333332</v>
      </c>
      <c r="AD58" s="11">
        <f t="shared" si="9"/>
        <v>1.9930154671717171</v>
      </c>
      <c r="AE58" s="11">
        <f t="shared" si="9"/>
        <v>2.1346290404040404</v>
      </c>
      <c r="AF58" s="11">
        <f t="shared" si="9"/>
        <v>2.0995124158249157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>
        <f>AVERAGE(F8:F11)</f>
        <v>1.6824999999999999</v>
      </c>
      <c r="V59" s="12">
        <f>AVERAGE(F12:F15)</f>
        <v>1.6850000000000001</v>
      </c>
      <c r="W59" s="12">
        <f>AVERAGE(F16:F19)</f>
        <v>1.7050000000000001</v>
      </c>
      <c r="X59" s="12">
        <f>AVERAGE(F20:F24)</f>
        <v>1.732</v>
      </c>
      <c r="Y59" s="12">
        <f>AVERAGE(F25:F28)</f>
        <v>1.7024999999999999</v>
      </c>
      <c r="Z59" s="12"/>
      <c r="AA59" s="12"/>
      <c r="AB59" s="12"/>
      <c r="AC59" s="12"/>
      <c r="AD59" s="12"/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26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0.77304964539007093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 t="s">
        <v>27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2" si="10">(D9-C9)/C9</f>
        <v>0.77304964539007093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0.91489361702127647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0.91489361702127647</v>
      </c>
    </row>
    <row r="70" spans="2:32" x14ac:dyDescent="0.25">
      <c r="T70" s="35">
        <f t="shared" si="10"/>
        <v>0.91489361702127647</v>
      </c>
    </row>
    <row r="71" spans="2:32" x14ac:dyDescent="0.25">
      <c r="T71" s="35">
        <f t="shared" si="10"/>
        <v>0.91489361702127647</v>
      </c>
    </row>
    <row r="72" spans="2:32" x14ac:dyDescent="0.25">
      <c r="T72" s="35">
        <f t="shared" si="10"/>
        <v>-1</v>
      </c>
    </row>
    <row r="73" spans="2:32" x14ac:dyDescent="0.25">
      <c r="T73" s="35">
        <f t="shared" si="10"/>
        <v>-1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-1</v>
      </c>
    </row>
    <row r="78" spans="2:32" x14ac:dyDescent="0.25">
      <c r="T78" s="35">
        <f t="shared" si="10"/>
        <v>-1</v>
      </c>
    </row>
    <row r="79" spans="2:32" x14ac:dyDescent="0.25">
      <c r="T79" s="35">
        <f t="shared" si="10"/>
        <v>-1</v>
      </c>
    </row>
    <row r="80" spans="2:32" x14ac:dyDescent="0.25">
      <c r="T80" s="35">
        <f t="shared" si="10"/>
        <v>-1</v>
      </c>
    </row>
    <row r="81" spans="20:20" x14ac:dyDescent="0.25">
      <c r="T81" s="35">
        <f t="shared" si="10"/>
        <v>-1</v>
      </c>
    </row>
    <row r="82" spans="20:20" x14ac:dyDescent="0.25">
      <c r="T82" s="35">
        <f t="shared" si="10"/>
        <v>-1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1"/>
  <sheetViews>
    <sheetView view="pageBreakPreview" topLeftCell="A16" zoomScale="85" zoomScaleNormal="160" zoomScaleSheetLayoutView="85" workbookViewId="0">
      <selection activeCell="E46" sqref="E4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25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0.42299999999999999</v>
      </c>
      <c r="D8" s="23">
        <f>'[1]01'!$D$129</f>
        <v>0.75</v>
      </c>
      <c r="E8" s="23">
        <f>'[1]01'!$F$129</f>
        <v>0.82</v>
      </c>
      <c r="F8" s="23">
        <f>'[1]01'!$G$129</f>
        <v>1.29</v>
      </c>
    </row>
    <row r="9" spans="1:33" x14ac:dyDescent="0.25">
      <c r="B9" s="24">
        <v>2</v>
      </c>
      <c r="C9" s="25">
        <v>0.42299999999999999</v>
      </c>
      <c r="D9" s="25">
        <f>'[1]02'!$D$129</f>
        <v>0.75</v>
      </c>
      <c r="E9" s="25">
        <f>'[1]02'!$F$129</f>
        <v>0.82</v>
      </c>
      <c r="F9" s="25">
        <f>'[1]02'!$G$129</f>
        <v>1.69</v>
      </c>
    </row>
    <row r="10" spans="1:33" x14ac:dyDescent="0.25">
      <c r="B10" s="26">
        <v>3</v>
      </c>
      <c r="C10" s="23">
        <v>0.42299999999999999</v>
      </c>
      <c r="D10" s="23">
        <f>'[1]03'!$D$129</f>
        <v>0.80999999999999994</v>
      </c>
      <c r="E10" s="23">
        <f>'[1]03'!$F$129</f>
        <v>0.85</v>
      </c>
      <c r="F10" s="23">
        <f>'[1]03'!$G$129</f>
        <v>1.69</v>
      </c>
    </row>
    <row r="11" spans="1:33" x14ac:dyDescent="0.25">
      <c r="B11" s="24">
        <v>4</v>
      </c>
      <c r="C11" s="25">
        <v>0.42299999999999999</v>
      </c>
      <c r="D11" s="25">
        <f>'[1]04'!$D$129</f>
        <v>0.80999999999999994</v>
      </c>
      <c r="E11" s="25">
        <f>'[1]04'!$F$129</f>
        <v>0.85</v>
      </c>
      <c r="F11" s="25"/>
    </row>
    <row r="12" spans="1:33" x14ac:dyDescent="0.25">
      <c r="B12" s="26">
        <v>5</v>
      </c>
      <c r="C12" s="23">
        <v>0.42299999999999999</v>
      </c>
      <c r="D12" s="23">
        <f>'[1]05'!$D$129</f>
        <v>0.80999999999999994</v>
      </c>
      <c r="E12" s="23">
        <f>'[1]05'!$F$129</f>
        <v>0.85</v>
      </c>
      <c r="F12" s="23">
        <f>'[1]05'!$G$129</f>
        <v>1.69</v>
      </c>
    </row>
    <row r="13" spans="1:33" x14ac:dyDescent="0.25">
      <c r="B13" s="24">
        <v>6</v>
      </c>
      <c r="C13" s="25">
        <v>0.42299999999999999</v>
      </c>
      <c r="D13" s="25">
        <f>'[1]06'!$D$129</f>
        <v>0.80999999999999994</v>
      </c>
      <c r="E13" s="25">
        <f>'[1]06'!$F$129</f>
        <v>0.85</v>
      </c>
      <c r="F13" s="25">
        <f>'[1]06'!$G$129</f>
        <v>1.69</v>
      </c>
    </row>
    <row r="14" spans="1:33" x14ac:dyDescent="0.25">
      <c r="B14" s="26">
        <v>7</v>
      </c>
      <c r="C14" s="23">
        <v>0.42299999999999999</v>
      </c>
      <c r="D14" s="23"/>
      <c r="E14" s="23">
        <f>'[1]07'!$F$129</f>
        <v>0.85</v>
      </c>
      <c r="F14" s="23"/>
    </row>
    <row r="15" spans="1:33" x14ac:dyDescent="0.25">
      <c r="B15" s="24">
        <v>8</v>
      </c>
      <c r="C15" s="25">
        <v>0.42299999999999999</v>
      </c>
      <c r="D15" s="25"/>
      <c r="E15" s="25">
        <f>'[1]08'!$F$129</f>
        <v>0.85</v>
      </c>
      <c r="F15" s="25"/>
    </row>
    <row r="16" spans="1:33" x14ac:dyDescent="0.25">
      <c r="B16" s="26">
        <v>9</v>
      </c>
      <c r="C16" s="23">
        <v>0.42299999999999999</v>
      </c>
      <c r="D16" s="23"/>
      <c r="E16" s="23">
        <f>'[1]09'!$F$129</f>
        <v>0.85</v>
      </c>
      <c r="F16" s="23">
        <f>'[1]09'!$G$129</f>
        <v>1.64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0.42299999999999999</v>
      </c>
      <c r="D17" s="25"/>
      <c r="E17" s="25">
        <f>'[1]10'!$F$129</f>
        <v>0.85</v>
      </c>
      <c r="F17" s="25">
        <f>'[1]10'!$G$129</f>
        <v>1.64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0.42299999999999999</v>
      </c>
      <c r="D18" s="23"/>
      <c r="E18" s="23">
        <f>'[1]11'!$F$129</f>
        <v>0.85</v>
      </c>
      <c r="F18" s="23">
        <f>'[1]11'!$G$129</f>
        <v>1.63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0.42299999999999999</v>
      </c>
      <c r="D19" s="25"/>
      <c r="E19" s="25">
        <f>'[1]12'!$F$129</f>
        <v>0.85</v>
      </c>
      <c r="F19" s="25">
        <f>'[1]12'!$G$129</f>
        <v>1.63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0.42299999999999999</v>
      </c>
      <c r="D20" s="23"/>
      <c r="E20" s="23">
        <f>'[1]13'!$F$129</f>
        <v>0.85</v>
      </c>
      <c r="F20" s="23">
        <f>'[1]13'!$G$129</f>
        <v>1.65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0.42299999999999999</v>
      </c>
      <c r="D21" s="25"/>
      <c r="E21" s="25">
        <f>'[1]14'!$F$129</f>
        <v>0.85</v>
      </c>
      <c r="F21" s="25">
        <f>'[1]14'!$G$129</f>
        <v>1.69</v>
      </c>
      <c r="S21" s="2"/>
      <c r="T21" s="3" t="s">
        <v>28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0.42299999999999999</v>
      </c>
      <c r="D22" s="23"/>
      <c r="E22" s="23">
        <f>'[1]15'!$F$129</f>
        <v>0.85</v>
      </c>
      <c r="F22" s="23">
        <f>'[1]15'!$G$129</f>
        <v>1.69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0.42299999999999999</v>
      </c>
      <c r="D23" s="25"/>
      <c r="E23" s="25">
        <f>'[1]16'!$F$129</f>
        <v>0.9</v>
      </c>
      <c r="F23" s="25">
        <f>'[1]16'!$G$129</f>
        <v>1.69</v>
      </c>
      <c r="S23" s="2"/>
      <c r="T23" s="5">
        <v>2015</v>
      </c>
      <c r="U23" s="6">
        <v>0.45</v>
      </c>
      <c r="V23" s="6">
        <v>0.45</v>
      </c>
      <c r="W23" s="6">
        <v>0.45</v>
      </c>
      <c r="X23" s="6">
        <v>0.48799999999999999</v>
      </c>
      <c r="Y23" s="6">
        <v>0.6925</v>
      </c>
      <c r="Z23" s="6">
        <v>0.75</v>
      </c>
      <c r="AA23" s="6"/>
      <c r="AB23" s="6"/>
      <c r="AC23" s="6">
        <v>0.6</v>
      </c>
      <c r="AD23" s="6">
        <v>0.6</v>
      </c>
      <c r="AE23" s="6">
        <v>0.61</v>
      </c>
      <c r="AF23" s="6">
        <v>0.64</v>
      </c>
      <c r="AG23" s="10">
        <f>AVERAGE(U23:AF23)</f>
        <v>0.57305000000000006</v>
      </c>
    </row>
    <row r="24" spans="2:33" x14ac:dyDescent="0.25">
      <c r="B24" s="26">
        <v>17</v>
      </c>
      <c r="C24" s="23">
        <v>0.42299999999999999</v>
      </c>
      <c r="D24" s="23"/>
      <c r="E24" s="23">
        <f>'[1]17'!$F$129</f>
        <v>0.9</v>
      </c>
      <c r="F24" s="23">
        <f>'[1]17'!$G$129</f>
        <v>1.67</v>
      </c>
      <c r="S24" s="2"/>
      <c r="T24" s="5">
        <v>2016</v>
      </c>
      <c r="U24" s="6">
        <v>0.64</v>
      </c>
      <c r="V24" s="6">
        <v>0.64</v>
      </c>
      <c r="W24" s="6">
        <v>0.64</v>
      </c>
      <c r="X24" s="6">
        <v>0.59</v>
      </c>
      <c r="Y24" s="6">
        <v>0.59</v>
      </c>
      <c r="Z24" s="6">
        <v>0.59</v>
      </c>
      <c r="AA24" s="6"/>
      <c r="AB24" s="6"/>
      <c r="AC24" s="6"/>
      <c r="AD24" s="6">
        <v>0.55500000000000005</v>
      </c>
      <c r="AE24" s="6">
        <v>0.56999999999999995</v>
      </c>
      <c r="AF24" s="6">
        <v>0.56999999999999995</v>
      </c>
      <c r="AG24" s="10">
        <f t="shared" ref="AG24:AG31" si="0">AVERAGE(U24:AF24)</f>
        <v>0.59833333333333327</v>
      </c>
    </row>
    <row r="25" spans="2:33" x14ac:dyDescent="0.25">
      <c r="B25" s="24">
        <v>18</v>
      </c>
      <c r="C25" s="25">
        <v>0.42299999999999999</v>
      </c>
      <c r="D25" s="25"/>
      <c r="E25" s="25">
        <f>'[1]18'!$F$129</f>
        <v>0.9</v>
      </c>
      <c r="F25" s="25">
        <f>'[1]18'!$G$129</f>
        <v>1.67</v>
      </c>
      <c r="G25" s="1"/>
      <c r="S25" s="2"/>
      <c r="T25" s="5">
        <v>2017</v>
      </c>
      <c r="U25" s="6">
        <v>0.56999999999999995</v>
      </c>
      <c r="V25" s="6">
        <v>0.56999999999999995</v>
      </c>
      <c r="W25" s="6">
        <v>0.56999999999999995</v>
      </c>
      <c r="X25" s="6">
        <v>0.57999999999999996</v>
      </c>
      <c r="Y25" s="6">
        <v>0.63</v>
      </c>
      <c r="Z25" s="6">
        <v>0.63</v>
      </c>
      <c r="AA25" s="6"/>
      <c r="AB25" s="6"/>
      <c r="AC25" s="6">
        <v>0.54</v>
      </c>
      <c r="AD25" s="6">
        <v>0.54</v>
      </c>
      <c r="AE25" s="6">
        <v>0.54</v>
      </c>
      <c r="AF25" s="6">
        <v>0.54</v>
      </c>
      <c r="AG25" s="10">
        <f t="shared" si="0"/>
        <v>0.57099999999999995</v>
      </c>
    </row>
    <row r="26" spans="2:33" x14ac:dyDescent="0.25">
      <c r="B26" s="26">
        <v>19</v>
      </c>
      <c r="C26" s="23">
        <v>0.42299999999999999</v>
      </c>
      <c r="D26" s="23"/>
      <c r="E26" s="23">
        <f>'[1]19'!$F$129</f>
        <v>0.9</v>
      </c>
      <c r="F26" s="23">
        <f>'[1]19'!$G$129</f>
        <v>1.69</v>
      </c>
      <c r="S26" s="2"/>
      <c r="T26" s="5">
        <v>2018</v>
      </c>
      <c r="U26" s="6">
        <v>0.55500000000000005</v>
      </c>
      <c r="V26" s="6">
        <v>0.60249999999999992</v>
      </c>
      <c r="W26" s="6">
        <v>0.61</v>
      </c>
      <c r="X26" s="6">
        <v>0.61</v>
      </c>
      <c r="Y26" s="6">
        <v>0.65999999999999992</v>
      </c>
      <c r="Z26" s="6">
        <v>0.71</v>
      </c>
      <c r="AA26" s="6"/>
      <c r="AB26" s="6"/>
      <c r="AC26" s="6">
        <v>0.6</v>
      </c>
      <c r="AD26" s="6">
        <v>0.57500000000000007</v>
      </c>
      <c r="AE26" s="6">
        <v>0.6</v>
      </c>
      <c r="AF26" s="6">
        <v>0.6</v>
      </c>
      <c r="AG26" s="10">
        <f t="shared" si="0"/>
        <v>0.61224999999999985</v>
      </c>
    </row>
    <row r="27" spans="2:33" x14ac:dyDescent="0.25">
      <c r="B27" s="24">
        <v>20</v>
      </c>
      <c r="C27" s="25">
        <v>0.42299999999999999</v>
      </c>
      <c r="D27" s="25"/>
      <c r="E27" s="25">
        <f>'[1]20'!$F$129</f>
        <v>0.9</v>
      </c>
      <c r="F27" s="25">
        <f>'[1]20'!$G$129</f>
        <v>1.67</v>
      </c>
      <c r="S27" s="2"/>
      <c r="T27" s="5">
        <v>2019</v>
      </c>
      <c r="U27" s="6">
        <v>0.55499999999999994</v>
      </c>
      <c r="V27" s="6">
        <v>0.51800000000000002</v>
      </c>
      <c r="W27" s="6">
        <v>0.53</v>
      </c>
      <c r="X27" s="6">
        <v>0.53</v>
      </c>
      <c r="Y27" s="6">
        <v>0.53</v>
      </c>
      <c r="Z27" s="6">
        <v>0.53</v>
      </c>
      <c r="AA27" s="6"/>
      <c r="AB27" s="6"/>
      <c r="AC27" s="6">
        <v>0.53</v>
      </c>
      <c r="AD27" s="6">
        <v>0.57000000000000006</v>
      </c>
      <c r="AE27" s="6">
        <v>0.57999999999999996</v>
      </c>
      <c r="AF27" s="6">
        <v>0.57999999999999996</v>
      </c>
      <c r="AG27" s="10">
        <f t="shared" si="0"/>
        <v>0.54530000000000012</v>
      </c>
    </row>
    <row r="28" spans="2:33" x14ac:dyDescent="0.25">
      <c r="B28" s="26">
        <v>21</v>
      </c>
      <c r="C28" s="23">
        <v>0.42299999999999999</v>
      </c>
      <c r="D28" s="23"/>
      <c r="E28" s="23">
        <f>'[1]21'!$F$129</f>
        <v>0.9</v>
      </c>
      <c r="F28" s="23">
        <f>'[1]21'!$G$129</f>
        <v>1.72</v>
      </c>
      <c r="S28" s="2"/>
      <c r="T28" s="5">
        <v>2020</v>
      </c>
      <c r="U28" s="6">
        <v>0.57999999999999996</v>
      </c>
      <c r="V28" s="6">
        <v>0.57999999999999996</v>
      </c>
      <c r="W28" s="6">
        <v>0.57999999999999996</v>
      </c>
      <c r="X28" s="6">
        <v>0.67399999999999993</v>
      </c>
      <c r="Y28" s="6">
        <v>0.92500000000000004</v>
      </c>
      <c r="Z28" s="6"/>
      <c r="AA28" s="6"/>
      <c r="AB28" s="6"/>
      <c r="AC28" s="6">
        <v>0.65</v>
      </c>
      <c r="AD28" s="6">
        <v>0.65</v>
      </c>
      <c r="AE28" s="6">
        <v>0.65</v>
      </c>
      <c r="AF28" s="6">
        <v>0.65</v>
      </c>
      <c r="AG28" s="10">
        <f t="shared" si="0"/>
        <v>0.65988888888888886</v>
      </c>
    </row>
    <row r="29" spans="2:33" x14ac:dyDescent="0.25">
      <c r="B29" s="24">
        <v>22</v>
      </c>
      <c r="C29" s="25"/>
      <c r="D29" s="25"/>
      <c r="E29" s="38" t="s">
        <v>37</v>
      </c>
      <c r="F29" s="25"/>
      <c r="S29" s="2"/>
      <c r="T29" s="5" t="s">
        <v>21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0.67399999999999993</v>
      </c>
      <c r="Y29" s="6">
        <f t="shared" si="1"/>
        <v>0.92500000000000004</v>
      </c>
      <c r="Z29" s="6">
        <f t="shared" si="1"/>
        <v>0.75</v>
      </c>
      <c r="AA29" s="6">
        <f t="shared" si="1"/>
        <v>0</v>
      </c>
      <c r="AB29" s="6">
        <f t="shared" si="1"/>
        <v>0</v>
      </c>
      <c r="AC29" s="6">
        <f t="shared" si="1"/>
        <v>0.65</v>
      </c>
      <c r="AD29" s="6">
        <f t="shared" si="1"/>
        <v>0.65</v>
      </c>
      <c r="AE29" s="6">
        <f t="shared" si="1"/>
        <v>0.65</v>
      </c>
      <c r="AF29" s="6">
        <f t="shared" si="1"/>
        <v>0.65</v>
      </c>
      <c r="AG29" s="10">
        <f t="shared" si="0"/>
        <v>0.5724166666666668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22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0.48799999999999999</v>
      </c>
      <c r="Y30" s="6">
        <f t="shared" si="2"/>
        <v>0.53</v>
      </c>
      <c r="Z30" s="6">
        <f t="shared" si="2"/>
        <v>0.53</v>
      </c>
      <c r="AA30" s="6">
        <f t="shared" si="2"/>
        <v>0</v>
      </c>
      <c r="AB30" s="6">
        <f t="shared" si="2"/>
        <v>0</v>
      </c>
      <c r="AC30" s="6">
        <f t="shared" si="2"/>
        <v>0.53</v>
      </c>
      <c r="AD30" s="6">
        <f t="shared" si="2"/>
        <v>0.54</v>
      </c>
      <c r="AE30" s="6">
        <f t="shared" si="2"/>
        <v>0.54</v>
      </c>
      <c r="AF30" s="6">
        <f t="shared" si="2"/>
        <v>0.54</v>
      </c>
      <c r="AG30" s="10">
        <f t="shared" si="0"/>
        <v>0.42066666666666674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23</v>
      </c>
      <c r="U31" s="6">
        <f>AVERAGE(U23:U28)</f>
        <v>0.55833333333333346</v>
      </c>
      <c r="V31" s="6">
        <f t="shared" ref="V31:AF31" si="3">AVERAGE(V23:V28)</f>
        <v>0.56008333333333338</v>
      </c>
      <c r="W31" s="6">
        <f t="shared" si="3"/>
        <v>0.56333333333333335</v>
      </c>
      <c r="X31" s="6">
        <f t="shared" si="3"/>
        <v>0.57866666666666666</v>
      </c>
      <c r="Y31" s="6">
        <f t="shared" si="3"/>
        <v>0.67125000000000001</v>
      </c>
      <c r="Z31" s="6">
        <f t="shared" si="3"/>
        <v>0.64200000000000002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0.58400000000000007</v>
      </c>
      <c r="AD31" s="6">
        <f t="shared" si="3"/>
        <v>0.58166666666666667</v>
      </c>
      <c r="AE31" s="6">
        <f t="shared" si="3"/>
        <v>0.59166666666666667</v>
      </c>
      <c r="AF31" s="6">
        <f t="shared" si="3"/>
        <v>0.59666666666666668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24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0.67399999999999993</v>
      </c>
      <c r="Y35" s="6">
        <f t="shared" si="4"/>
        <v>0.92500000000000004</v>
      </c>
      <c r="Z35" s="6">
        <f t="shared" si="4"/>
        <v>0.75</v>
      </c>
      <c r="AA35" s="6"/>
      <c r="AB35" s="6"/>
      <c r="AC35" s="6">
        <f t="shared" si="4"/>
        <v>0.65</v>
      </c>
      <c r="AD35" s="6">
        <f t="shared" si="4"/>
        <v>0.65</v>
      </c>
      <c r="AE35" s="6">
        <f t="shared" si="4"/>
        <v>0.65</v>
      </c>
      <c r="AF35" s="6">
        <f t="shared" si="4"/>
        <v>0.65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0.48799999999999999</v>
      </c>
      <c r="Y36" s="6">
        <f t="shared" si="4"/>
        <v>0.53</v>
      </c>
      <c r="Z36" s="6">
        <f t="shared" si="4"/>
        <v>0.53</v>
      </c>
      <c r="AA36" s="6"/>
      <c r="AB36" s="6"/>
      <c r="AC36" s="6">
        <f t="shared" si="4"/>
        <v>0.53</v>
      </c>
      <c r="AD36" s="6">
        <f t="shared" si="4"/>
        <v>0.54</v>
      </c>
      <c r="AE36" s="6">
        <f t="shared" si="4"/>
        <v>0.54</v>
      </c>
      <c r="AF36" s="6">
        <f t="shared" si="4"/>
        <v>0.54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0.55833333333333346</v>
      </c>
      <c r="V37" s="11">
        <f t="shared" si="4"/>
        <v>0.56008333333333338</v>
      </c>
      <c r="W37" s="11">
        <f t="shared" si="4"/>
        <v>0.56333333333333335</v>
      </c>
      <c r="X37" s="11">
        <f t="shared" si="4"/>
        <v>0.57866666666666666</v>
      </c>
      <c r="Y37" s="11">
        <f t="shared" si="4"/>
        <v>0.67125000000000001</v>
      </c>
      <c r="Z37" s="11">
        <f t="shared" si="4"/>
        <v>0.64200000000000002</v>
      </c>
      <c r="AA37" s="11"/>
      <c r="AB37" s="11"/>
      <c r="AC37" s="11">
        <f t="shared" si="4"/>
        <v>0.58400000000000007</v>
      </c>
      <c r="AD37" s="11">
        <f t="shared" si="4"/>
        <v>0.58166666666666667</v>
      </c>
      <c r="AE37" s="11">
        <f t="shared" si="4"/>
        <v>0.59166666666666667</v>
      </c>
      <c r="AF37" s="11">
        <f t="shared" si="4"/>
        <v>0.59666666666666668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0.78</v>
      </c>
      <c r="V38" s="12">
        <f>AVERAGE(D12:D15)</f>
        <v>0.80999999999999994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44" t="s">
        <v>38</v>
      </c>
      <c r="F44" s="23"/>
      <c r="S44" s="2"/>
      <c r="T44" s="5">
        <v>2015</v>
      </c>
      <c r="U44" s="6">
        <v>1.6268888888888888</v>
      </c>
      <c r="V44" s="6">
        <v>1.6494444444444443</v>
      </c>
      <c r="W44" s="6">
        <v>1.5955555555555554</v>
      </c>
      <c r="X44" s="6">
        <v>1.578111111111111</v>
      </c>
      <c r="Y44" s="6">
        <v>1.86625</v>
      </c>
      <c r="Z44" s="9">
        <v>2.1088333333333336</v>
      </c>
      <c r="AA44" s="6">
        <v>1.9350000000000001</v>
      </c>
      <c r="AB44" s="6"/>
      <c r="AC44" s="6">
        <v>1.8427777777777778</v>
      </c>
      <c r="AD44" s="6">
        <v>1.8572777777777776</v>
      </c>
      <c r="AE44" s="6">
        <v>1.995972222222222</v>
      </c>
      <c r="AF44" s="6">
        <v>1.9862500000000001</v>
      </c>
      <c r="AG44" s="10">
        <f>AVERAGE(U44:AF44)</f>
        <v>1.8220328282828284</v>
      </c>
    </row>
    <row r="45" spans="2:33" x14ac:dyDescent="0.25">
      <c r="B45" s="24">
        <v>38</v>
      </c>
      <c r="C45" s="25">
        <v>0.42299999999999999</v>
      </c>
      <c r="D45" s="25" t="str">
        <f>'[1]38'!$D$129</f>
        <v>-</v>
      </c>
      <c r="E45" s="25">
        <f>'[1]38'!$F$129</f>
        <v>0.8</v>
      </c>
      <c r="F45" s="25" t="str">
        <f>'[1]38'!$G$129</f>
        <v>-</v>
      </c>
      <c r="S45" s="2"/>
      <c r="T45" s="5">
        <v>2016</v>
      </c>
      <c r="U45" s="6">
        <v>2.136597222222222</v>
      </c>
      <c r="V45" s="6">
        <v>2.1962500000000005</v>
      </c>
      <c r="W45" s="6">
        <v>2.1930000000000005</v>
      </c>
      <c r="X45" s="6">
        <v>2.2029166666666669</v>
      </c>
      <c r="Y45" s="6">
        <v>2.0300000000000002</v>
      </c>
      <c r="Z45" s="9">
        <v>2.0318333333333336</v>
      </c>
      <c r="AA45" s="6">
        <v>1.9445833333333331</v>
      </c>
      <c r="AB45" s="6">
        <v>2.3849999999999998</v>
      </c>
      <c r="AC45" s="6">
        <v>1.7282499999999996</v>
      </c>
      <c r="AD45" s="6">
        <v>1.7870833333333334</v>
      </c>
      <c r="AE45" s="6">
        <v>2.1837500000000003</v>
      </c>
      <c r="AF45" s="6">
        <v>2.0573333333333332</v>
      </c>
      <c r="AG45" s="10">
        <f t="shared" ref="AG45:AG52" si="5">AVERAGE(U45:AF45)</f>
        <v>2.0730497685185183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2.1252222222222223</v>
      </c>
      <c r="V46" s="6">
        <v>2.041666666666667</v>
      </c>
      <c r="W46" s="6">
        <v>1.7228888888888894</v>
      </c>
      <c r="X46" s="6">
        <v>2.0259999999999998</v>
      </c>
      <c r="Y46" s="6">
        <v>2.1351666666666667</v>
      </c>
      <c r="Z46" s="9">
        <v>2.0778333333333334</v>
      </c>
      <c r="AA46" s="6">
        <v>2.0454166666666667</v>
      </c>
      <c r="AB46" s="6">
        <v>1.99</v>
      </c>
      <c r="AC46" s="6">
        <v>2.0763333333333334</v>
      </c>
      <c r="AD46" s="6">
        <v>2.1019999999999999</v>
      </c>
      <c r="AE46" s="6">
        <v>2.1045666666666669</v>
      </c>
      <c r="AF46" s="6">
        <v>2.115148148148148</v>
      </c>
      <c r="AG46" s="10">
        <f t="shared" si="5"/>
        <v>2.0468535493827162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2.1527767857142854</v>
      </c>
      <c r="V47" s="6">
        <v>2.2314583333333333</v>
      </c>
      <c r="W47" s="6">
        <v>2.2669961538461538</v>
      </c>
      <c r="X47" s="6">
        <v>2.3290120663650078</v>
      </c>
      <c r="Y47" s="6">
        <v>2.3442628205128209</v>
      </c>
      <c r="Z47" s="9">
        <v>2.3651495726495728</v>
      </c>
      <c r="AA47" s="6">
        <v>2.2622142857142853</v>
      </c>
      <c r="AB47" s="6">
        <v>2.3985416666666666</v>
      </c>
      <c r="AC47" s="6">
        <v>2.1209722222222225</v>
      </c>
      <c r="AD47" s="6">
        <v>2.2257007575757579</v>
      </c>
      <c r="AE47" s="6">
        <v>2.254227272727273</v>
      </c>
      <c r="AF47" s="6">
        <v>2.2393181818181818</v>
      </c>
      <c r="AG47" s="10">
        <f t="shared" si="5"/>
        <v>2.2658858432621298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2.2261363636363636</v>
      </c>
      <c r="V48" s="6">
        <v>2.2653636363636367</v>
      </c>
      <c r="W48" s="6">
        <v>2.2370454545454548</v>
      </c>
      <c r="X48" s="6">
        <v>2.2626136363636364</v>
      </c>
      <c r="Y48" s="6">
        <v>2.3144545454545455</v>
      </c>
      <c r="Z48" s="9">
        <v>2.2928522727272727</v>
      </c>
      <c r="AA48" s="6">
        <v>2.3186138167388171</v>
      </c>
      <c r="AB48" s="6">
        <v>2.1606944444444447</v>
      </c>
      <c r="AC48" s="6">
        <v>2.2318650793650794</v>
      </c>
      <c r="AD48" s="6">
        <v>2.4304499999999996</v>
      </c>
      <c r="AE48" s="6">
        <v>2.4134204545454541</v>
      </c>
      <c r="AF48" s="6">
        <v>2.33</v>
      </c>
      <c r="AG48" s="10">
        <f t="shared" si="5"/>
        <v>2.2902924753487253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>
        <v>2.3400000000000003</v>
      </c>
      <c r="V49" s="6">
        <v>2.3319999999999999</v>
      </c>
      <c r="W49" s="6">
        <v>2.3374999999999999</v>
      </c>
      <c r="X49" s="6">
        <v>2.4839999999999995</v>
      </c>
      <c r="Y49" s="6">
        <v>2.5333333333333332</v>
      </c>
      <c r="Z49" s="9"/>
      <c r="AA49" s="6"/>
      <c r="AB49" s="6"/>
      <c r="AC49" s="6">
        <v>2.66</v>
      </c>
      <c r="AD49" s="6">
        <v>2.5439999999999996</v>
      </c>
      <c r="AE49" s="6">
        <v>2.5025000000000004</v>
      </c>
      <c r="AF49" s="6">
        <v>2.5299999999999998</v>
      </c>
      <c r="AG49" s="10">
        <f t="shared" si="5"/>
        <v>2.4737037037037037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21</v>
      </c>
      <c r="U50" s="6">
        <f t="shared" ref="U50:AF50" si="6">MAX(U44:U47)</f>
        <v>2.1527767857142854</v>
      </c>
      <c r="V50" s="6">
        <f t="shared" si="6"/>
        <v>2.2314583333333333</v>
      </c>
      <c r="W50" s="6">
        <f t="shared" si="6"/>
        <v>2.2669961538461538</v>
      </c>
      <c r="X50" s="6">
        <f t="shared" si="6"/>
        <v>2.3290120663650078</v>
      </c>
      <c r="Y50" s="6">
        <f t="shared" si="6"/>
        <v>2.3442628205128209</v>
      </c>
      <c r="Z50" s="6">
        <f t="shared" si="6"/>
        <v>2.3651495726495728</v>
      </c>
      <c r="AA50" s="6">
        <f t="shared" si="6"/>
        <v>2.2622142857142853</v>
      </c>
      <c r="AB50" s="6">
        <f t="shared" si="6"/>
        <v>2.3985416666666666</v>
      </c>
      <c r="AC50" s="6">
        <f t="shared" si="6"/>
        <v>2.1209722222222225</v>
      </c>
      <c r="AD50" s="6">
        <f t="shared" si="6"/>
        <v>2.2257007575757579</v>
      </c>
      <c r="AE50" s="6">
        <f t="shared" si="6"/>
        <v>2.254227272727273</v>
      </c>
      <c r="AF50" s="6">
        <f t="shared" si="6"/>
        <v>2.2393181818181818</v>
      </c>
      <c r="AG50" s="10">
        <f t="shared" si="5"/>
        <v>2.2658858432621298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22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1.86625</v>
      </c>
      <c r="Z51" s="6">
        <f t="shared" si="7"/>
        <v>2.0318333333333336</v>
      </c>
      <c r="AA51" s="6">
        <f t="shared" si="7"/>
        <v>1.9350000000000001</v>
      </c>
      <c r="AB51" s="6">
        <f t="shared" si="7"/>
        <v>1.99</v>
      </c>
      <c r="AC51" s="6">
        <f t="shared" si="7"/>
        <v>1.7282499999999996</v>
      </c>
      <c r="AD51" s="6">
        <f t="shared" si="7"/>
        <v>1.7870833333333334</v>
      </c>
      <c r="AE51" s="6">
        <f t="shared" si="7"/>
        <v>1.995972222222222</v>
      </c>
      <c r="AF51" s="6">
        <f t="shared" si="7"/>
        <v>1.9862500000000001</v>
      </c>
      <c r="AG51" s="10">
        <f t="shared" si="5"/>
        <v>1.8142199074074075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23</v>
      </c>
      <c r="U52" s="6">
        <f t="shared" ref="U52:AF52" si="8">AVERAGE(U44:U47)</f>
        <v>2.0103712797619049</v>
      </c>
      <c r="V52" s="6">
        <f t="shared" si="8"/>
        <v>2.029704861111111</v>
      </c>
      <c r="W52" s="6">
        <f t="shared" si="8"/>
        <v>1.9446101495726498</v>
      </c>
      <c r="X52" s="6">
        <f t="shared" si="8"/>
        <v>2.0340099610356965</v>
      </c>
      <c r="Y52" s="6">
        <f t="shared" si="8"/>
        <v>2.0939198717948719</v>
      </c>
      <c r="Z52" s="6">
        <f t="shared" si="8"/>
        <v>2.1459123931623934</v>
      </c>
      <c r="AA52" s="6">
        <f t="shared" si="8"/>
        <v>2.0468035714285713</v>
      </c>
      <c r="AB52" s="6">
        <f t="shared" si="8"/>
        <v>2.2578472222222223</v>
      </c>
      <c r="AC52" s="6">
        <f t="shared" si="8"/>
        <v>1.9420833333333332</v>
      </c>
      <c r="AD52" s="6">
        <f t="shared" si="8"/>
        <v>1.9930154671717171</v>
      </c>
      <c r="AE52" s="6">
        <f t="shared" si="8"/>
        <v>2.1346290404040404</v>
      </c>
      <c r="AF52" s="6">
        <f t="shared" si="8"/>
        <v>2.0995124158249157</v>
      </c>
      <c r="AG52" s="10">
        <f t="shared" si="5"/>
        <v>2.0610349639019518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24</v>
      </c>
      <c r="U56" s="6">
        <f t="shared" ref="U56:AF58" si="9">U50</f>
        <v>2.1527767857142854</v>
      </c>
      <c r="V56" s="6">
        <f t="shared" si="9"/>
        <v>2.2314583333333333</v>
      </c>
      <c r="W56" s="6">
        <f t="shared" si="9"/>
        <v>2.2669961538461538</v>
      </c>
      <c r="X56" s="6">
        <f t="shared" si="9"/>
        <v>2.3290120663650078</v>
      </c>
      <c r="Y56" s="6">
        <f t="shared" si="9"/>
        <v>2.3442628205128209</v>
      </c>
      <c r="Z56" s="6">
        <f t="shared" si="9"/>
        <v>2.3651495726495728</v>
      </c>
      <c r="AA56" s="6">
        <f t="shared" si="9"/>
        <v>2.2622142857142853</v>
      </c>
      <c r="AB56" s="6">
        <f t="shared" si="9"/>
        <v>2.3985416666666666</v>
      </c>
      <c r="AC56" s="6">
        <f t="shared" si="9"/>
        <v>2.1209722222222225</v>
      </c>
      <c r="AD56" s="6">
        <f t="shared" si="9"/>
        <v>2.2257007575757579</v>
      </c>
      <c r="AE56" s="6">
        <f t="shared" si="9"/>
        <v>2.254227272727273</v>
      </c>
      <c r="AF56" s="6">
        <f t="shared" si="9"/>
        <v>2.2393181818181818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1.86625</v>
      </c>
      <c r="Z57" s="6">
        <f t="shared" si="9"/>
        <v>2.0318333333333336</v>
      </c>
      <c r="AA57" s="6">
        <f t="shared" si="9"/>
        <v>1.9350000000000001</v>
      </c>
      <c r="AB57" s="6">
        <f t="shared" si="9"/>
        <v>1.99</v>
      </c>
      <c r="AC57" s="6">
        <f t="shared" si="9"/>
        <v>1.7282499999999996</v>
      </c>
      <c r="AD57" s="6">
        <f t="shared" si="9"/>
        <v>1.7870833333333334</v>
      </c>
      <c r="AE57" s="6">
        <f t="shared" si="9"/>
        <v>1.995972222222222</v>
      </c>
      <c r="AF57" s="6">
        <f t="shared" si="9"/>
        <v>1.9862500000000001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2.0103712797619049</v>
      </c>
      <c r="V58" s="11">
        <f t="shared" si="9"/>
        <v>2.029704861111111</v>
      </c>
      <c r="W58" s="11">
        <f t="shared" si="9"/>
        <v>1.9446101495726498</v>
      </c>
      <c r="X58" s="11">
        <f t="shared" si="9"/>
        <v>2.0340099610356965</v>
      </c>
      <c r="Y58" s="11">
        <f t="shared" si="9"/>
        <v>2.0939198717948719</v>
      </c>
      <c r="Z58" s="11">
        <f t="shared" si="9"/>
        <v>2.1459123931623934</v>
      </c>
      <c r="AA58" s="11">
        <f t="shared" si="9"/>
        <v>2.0468035714285713</v>
      </c>
      <c r="AB58" s="11">
        <f t="shared" si="9"/>
        <v>2.2578472222222223</v>
      </c>
      <c r="AC58" s="11">
        <f t="shared" si="9"/>
        <v>1.9420833333333332</v>
      </c>
      <c r="AD58" s="11">
        <f t="shared" si="9"/>
        <v>1.9930154671717171</v>
      </c>
      <c r="AE58" s="11">
        <f t="shared" si="9"/>
        <v>2.1346290404040404</v>
      </c>
      <c r="AF58" s="11">
        <f t="shared" si="9"/>
        <v>2.0995124158249157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>
        <f>AVERAGE(F8:F11)</f>
        <v>1.5566666666666666</v>
      </c>
      <c r="V59" s="12">
        <f>AVERAGE(F12:F15)</f>
        <v>1.69</v>
      </c>
      <c r="W59" s="12">
        <f>AVERAGE(E16:E19)</f>
        <v>0.85</v>
      </c>
      <c r="X59" s="12">
        <f>AVERAGE(F20:F24)</f>
        <v>1.6779999999999997</v>
      </c>
      <c r="Y59" s="12">
        <f>AVERAGE(F25:F28)</f>
        <v>1.6874999999999998</v>
      </c>
      <c r="Z59" s="12"/>
      <c r="AA59" s="12"/>
      <c r="AB59" s="12"/>
      <c r="AC59" s="12"/>
      <c r="AD59" s="12"/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26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0.77304964539007093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 t="s">
        <v>27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1" si="10">(D9-C9)/C9</f>
        <v>0.77304964539007093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0.91489361702127647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0.91489361702127647</v>
      </c>
    </row>
    <row r="70" spans="2:32" x14ac:dyDescent="0.25">
      <c r="T70" s="35">
        <f t="shared" si="10"/>
        <v>0.91489361702127647</v>
      </c>
    </row>
    <row r="71" spans="2:32" x14ac:dyDescent="0.25">
      <c r="T71" s="35">
        <f t="shared" si="10"/>
        <v>0.91489361702127647</v>
      </c>
    </row>
    <row r="72" spans="2:32" x14ac:dyDescent="0.25">
      <c r="T72" s="35">
        <f t="shared" si="10"/>
        <v>-1</v>
      </c>
    </row>
    <row r="73" spans="2:32" x14ac:dyDescent="0.25">
      <c r="T73" s="35">
        <f t="shared" si="10"/>
        <v>-1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-1</v>
      </c>
    </row>
    <row r="78" spans="2:32" x14ac:dyDescent="0.25">
      <c r="T78" s="35">
        <f t="shared" si="10"/>
        <v>-1</v>
      </c>
    </row>
    <row r="79" spans="2:32" x14ac:dyDescent="0.25">
      <c r="T79" s="35">
        <f t="shared" si="10"/>
        <v>-1</v>
      </c>
    </row>
    <row r="80" spans="2:32" x14ac:dyDescent="0.25">
      <c r="T80" s="35">
        <f t="shared" si="10"/>
        <v>-1</v>
      </c>
    </row>
    <row r="81" spans="20:20" x14ac:dyDescent="0.25">
      <c r="T81" s="35">
        <f t="shared" si="10"/>
        <v>-1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9"/>
  <sheetViews>
    <sheetView view="pageBreakPreview" topLeftCell="A10" zoomScale="85" zoomScaleNormal="160" zoomScaleSheetLayoutView="85" workbookViewId="0">
      <selection activeCell="D45" sqref="D45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35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25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0.42299999999999999</v>
      </c>
      <c r="D8" s="23">
        <f>'[1]01'!$D$130</f>
        <v>0.75</v>
      </c>
      <c r="E8" s="23">
        <f>'[1]01'!$F$130</f>
        <v>0.65</v>
      </c>
      <c r="F8" s="23">
        <f>'[1]01'!$G$130</f>
        <v>1.69</v>
      </c>
    </row>
    <row r="9" spans="1:33" x14ac:dyDescent="0.25">
      <c r="B9" s="24">
        <v>2</v>
      </c>
      <c r="C9" s="25">
        <v>0.42299999999999999</v>
      </c>
      <c r="D9" s="25">
        <f>'[1]02'!$D$130</f>
        <v>0.75</v>
      </c>
      <c r="E9" s="25">
        <f>'[1]02'!$F$130</f>
        <v>0.65</v>
      </c>
      <c r="F9" s="25">
        <f>'[1]02'!$G$130</f>
        <v>1.69</v>
      </c>
    </row>
    <row r="10" spans="1:33" x14ac:dyDescent="0.25">
      <c r="B10" s="26">
        <v>3</v>
      </c>
      <c r="C10" s="23">
        <v>0.42299999999999999</v>
      </c>
      <c r="D10" s="23">
        <f>'[1]03'!$D$130</f>
        <v>0.80999999999999994</v>
      </c>
      <c r="E10" s="23">
        <f>'[1]03'!$F$130</f>
        <v>0.65</v>
      </c>
      <c r="F10" s="23">
        <f>'[1]03'!$G$130</f>
        <v>1.69</v>
      </c>
    </row>
    <row r="11" spans="1:33" x14ac:dyDescent="0.25">
      <c r="B11" s="24">
        <v>4</v>
      </c>
      <c r="C11" s="25">
        <v>0.42299999999999999</v>
      </c>
      <c r="D11" s="25">
        <f>'[1]04'!$D$130</f>
        <v>0.80999999999999994</v>
      </c>
      <c r="E11" s="25">
        <f>'[1]04'!$F$130</f>
        <v>0.65</v>
      </c>
      <c r="F11" s="25">
        <f>'[1]04'!$G$130</f>
        <v>1.59</v>
      </c>
    </row>
    <row r="12" spans="1:33" x14ac:dyDescent="0.25">
      <c r="B12" s="26">
        <v>5</v>
      </c>
      <c r="C12" s="23">
        <v>0.42299999999999999</v>
      </c>
      <c r="D12" s="23">
        <f>'[1]05'!$D$130</f>
        <v>0.80999999999999994</v>
      </c>
      <c r="E12" s="23">
        <f>'[1]05'!$F$130</f>
        <v>0.65</v>
      </c>
      <c r="F12" s="23">
        <f>'[1]05'!$G$130</f>
        <v>1.69</v>
      </c>
    </row>
    <row r="13" spans="1:33" x14ac:dyDescent="0.25">
      <c r="B13" s="24">
        <v>6</v>
      </c>
      <c r="C13" s="25">
        <v>0.42299999999999999</v>
      </c>
      <c r="D13" s="25">
        <f>'[1]06'!$D$130</f>
        <v>0.80999999999999994</v>
      </c>
      <c r="E13" s="25">
        <f>'[1]06'!$F$130</f>
        <v>0.65</v>
      </c>
      <c r="F13" s="25">
        <f>'[1]06'!$G$130</f>
        <v>1.69</v>
      </c>
    </row>
    <row r="14" spans="1:33" x14ac:dyDescent="0.25">
      <c r="B14" s="26">
        <v>7</v>
      </c>
      <c r="C14" s="23">
        <v>0.42299999999999999</v>
      </c>
      <c r="D14" s="23"/>
      <c r="E14" s="23">
        <f>'[1]07'!$F$130</f>
        <v>0.65</v>
      </c>
      <c r="F14" s="23">
        <f>'[1]07'!$G$130</f>
        <v>1.25</v>
      </c>
    </row>
    <row r="15" spans="1:33" x14ac:dyDescent="0.25">
      <c r="B15" s="24">
        <v>8</v>
      </c>
      <c r="C15" s="25">
        <v>0.42299999999999999</v>
      </c>
      <c r="D15" s="25"/>
      <c r="E15" s="25">
        <f>'[1]08'!$F$130</f>
        <v>0.65</v>
      </c>
      <c r="F15" s="25">
        <f>'[1]08'!$G$130</f>
        <v>1.25</v>
      </c>
    </row>
    <row r="16" spans="1:33" x14ac:dyDescent="0.25">
      <c r="B16" s="26">
        <v>9</v>
      </c>
      <c r="C16" s="23">
        <v>0.42299999999999999</v>
      </c>
      <c r="D16" s="23"/>
      <c r="E16" s="23">
        <f>'[1]09'!$F$130</f>
        <v>0.65</v>
      </c>
      <c r="F16" s="23">
        <f>'[1]09'!$G$130</f>
        <v>1.69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0.42299999999999999</v>
      </c>
      <c r="D17" s="25"/>
      <c r="E17" s="25">
        <f>'[1]10'!$F$130</f>
        <v>0.65</v>
      </c>
      <c r="F17" s="25">
        <f>'[1]10'!$G$130</f>
        <v>1.59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0.42299999999999999</v>
      </c>
      <c r="D18" s="23"/>
      <c r="E18" s="23">
        <f>'[1]11'!$F$130</f>
        <v>0.65</v>
      </c>
      <c r="F18" s="23">
        <f>'[1]11'!$G$130</f>
        <v>1.26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0.42299999999999999</v>
      </c>
      <c r="D19" s="25"/>
      <c r="E19" s="25">
        <f>'[1]12'!$F$130</f>
        <v>0.65</v>
      </c>
      <c r="F19" s="25">
        <f>'[1]12'!$G$130</f>
        <v>1.26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0.42299999999999999</v>
      </c>
      <c r="D20" s="23"/>
      <c r="E20" s="23">
        <f>'[1]13'!$F$130</f>
        <v>0.65</v>
      </c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0.42299999999999999</v>
      </c>
      <c r="D21" s="25"/>
      <c r="E21" s="25">
        <f>'[1]14'!$F$130</f>
        <v>0.65</v>
      </c>
      <c r="F21" s="25">
        <f>'[1]14'!$G$130</f>
        <v>1.69</v>
      </c>
      <c r="S21" s="2"/>
      <c r="T21" s="3" t="s">
        <v>28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0.42299999999999999</v>
      </c>
      <c r="D22" s="23"/>
      <c r="E22" s="23">
        <f>'[1]15'!$F$130</f>
        <v>0.65</v>
      </c>
      <c r="F22" s="23">
        <f>'[1]15'!$G$130</f>
        <v>1.65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0.42299999999999999</v>
      </c>
      <c r="D23" s="25"/>
      <c r="E23" s="25">
        <f>'[1]16'!$F$130</f>
        <v>0.7</v>
      </c>
      <c r="F23" s="25">
        <f>'[1]16'!$G$130</f>
        <v>1.65</v>
      </c>
      <c r="S23" s="2"/>
      <c r="T23" s="5">
        <v>2015</v>
      </c>
      <c r="U23" s="6">
        <v>0.45</v>
      </c>
      <c r="V23" s="6">
        <v>0.45</v>
      </c>
      <c r="W23" s="6">
        <v>0.45</v>
      </c>
      <c r="X23" s="6">
        <v>0.48799999999999999</v>
      </c>
      <c r="Y23" s="6">
        <v>0.6925</v>
      </c>
      <c r="Z23" s="6">
        <v>0.75</v>
      </c>
      <c r="AA23" s="6"/>
      <c r="AB23" s="6"/>
      <c r="AC23" s="6">
        <v>0.6</v>
      </c>
      <c r="AD23" s="6">
        <v>0.6</v>
      </c>
      <c r="AE23" s="6">
        <v>0.61</v>
      </c>
      <c r="AF23" s="6">
        <v>0.64</v>
      </c>
      <c r="AG23" s="10">
        <f>AVERAGE(U23:AF23)</f>
        <v>0.57305000000000006</v>
      </c>
    </row>
    <row r="24" spans="2:33" x14ac:dyDescent="0.25">
      <c r="B24" s="26">
        <v>17</v>
      </c>
      <c r="C24" s="23">
        <v>0.42299999999999999</v>
      </c>
      <c r="D24" s="23"/>
      <c r="E24" s="23">
        <f>'[1]17'!$F$130</f>
        <v>0.7</v>
      </c>
      <c r="F24" s="23">
        <f>'[1]17'!$G$130</f>
        <v>1.65</v>
      </c>
      <c r="S24" s="2"/>
      <c r="T24" s="5">
        <v>2016</v>
      </c>
      <c r="U24" s="6">
        <v>0.64</v>
      </c>
      <c r="V24" s="6">
        <v>0.64</v>
      </c>
      <c r="W24" s="6">
        <v>0.64</v>
      </c>
      <c r="X24" s="6">
        <v>0.59</v>
      </c>
      <c r="Y24" s="6">
        <v>0.59</v>
      </c>
      <c r="Z24" s="6">
        <v>0.59</v>
      </c>
      <c r="AA24" s="6"/>
      <c r="AB24" s="6"/>
      <c r="AC24" s="6"/>
      <c r="AD24" s="6">
        <v>0.55500000000000005</v>
      </c>
      <c r="AE24" s="6">
        <v>0.56999999999999995</v>
      </c>
      <c r="AF24" s="6">
        <v>0.56999999999999995</v>
      </c>
      <c r="AG24" s="10">
        <f t="shared" ref="AG24:AG31" si="0">AVERAGE(U24:AF24)</f>
        <v>0.59833333333333327</v>
      </c>
    </row>
    <row r="25" spans="2:33" x14ac:dyDescent="0.25">
      <c r="B25" s="24">
        <v>18</v>
      </c>
      <c r="C25" s="25">
        <v>0.42299999999999999</v>
      </c>
      <c r="D25" s="25"/>
      <c r="E25" s="25">
        <f>'[1]18'!$F$130</f>
        <v>0.7</v>
      </c>
      <c r="F25" s="25">
        <f>'[1]18'!$G$130</f>
        <v>1.65</v>
      </c>
      <c r="G25" s="1"/>
      <c r="S25" s="2"/>
      <c r="T25" s="5">
        <v>2017</v>
      </c>
      <c r="U25" s="6">
        <v>0.56999999999999995</v>
      </c>
      <c r="V25" s="6">
        <v>0.56999999999999995</v>
      </c>
      <c r="W25" s="6">
        <v>0.56999999999999995</v>
      </c>
      <c r="X25" s="6">
        <v>0.57999999999999996</v>
      </c>
      <c r="Y25" s="6">
        <v>0.63</v>
      </c>
      <c r="Z25" s="6">
        <v>0.63</v>
      </c>
      <c r="AA25" s="6"/>
      <c r="AB25" s="6"/>
      <c r="AC25" s="6">
        <v>0.54</v>
      </c>
      <c r="AD25" s="6">
        <v>0.54</v>
      </c>
      <c r="AE25" s="6">
        <v>0.54</v>
      </c>
      <c r="AF25" s="6">
        <v>0.54</v>
      </c>
      <c r="AG25" s="10">
        <f t="shared" si="0"/>
        <v>0.57099999999999995</v>
      </c>
    </row>
    <row r="26" spans="2:33" x14ac:dyDescent="0.25">
      <c r="B26" s="26">
        <v>19</v>
      </c>
      <c r="C26" s="23">
        <v>0.42299999999999999</v>
      </c>
      <c r="D26" s="23"/>
      <c r="E26" s="23">
        <f>'[1]19'!$F$130</f>
        <v>0.7</v>
      </c>
      <c r="F26" s="23">
        <f>'[1]19'!$G$130</f>
        <v>1.65</v>
      </c>
      <c r="S26" s="2"/>
      <c r="T26" s="5">
        <v>2018</v>
      </c>
      <c r="U26" s="6">
        <v>0.55500000000000005</v>
      </c>
      <c r="V26" s="6">
        <v>0.60249999999999992</v>
      </c>
      <c r="W26" s="6">
        <v>0.61</v>
      </c>
      <c r="X26" s="6">
        <v>0.61</v>
      </c>
      <c r="Y26" s="6">
        <v>0.65999999999999992</v>
      </c>
      <c r="Z26" s="6">
        <v>0.71</v>
      </c>
      <c r="AA26" s="6"/>
      <c r="AB26" s="6"/>
      <c r="AC26" s="6">
        <v>0.6</v>
      </c>
      <c r="AD26" s="6">
        <v>0.57500000000000007</v>
      </c>
      <c r="AE26" s="6">
        <v>0.6</v>
      </c>
      <c r="AF26" s="6">
        <v>0.6</v>
      </c>
      <c r="AG26" s="10">
        <f t="shared" si="0"/>
        <v>0.61224999999999985</v>
      </c>
    </row>
    <row r="27" spans="2:33" x14ac:dyDescent="0.25">
      <c r="B27" s="24">
        <v>20</v>
      </c>
      <c r="C27" s="25">
        <v>0.42299999999999999</v>
      </c>
      <c r="D27" s="25"/>
      <c r="E27" s="25">
        <f>'[1]20'!$F$130</f>
        <v>0.7</v>
      </c>
      <c r="F27" s="25">
        <f>'[1]20'!$G$130</f>
        <v>1.64</v>
      </c>
      <c r="S27" s="2"/>
      <c r="T27" s="5">
        <v>2019</v>
      </c>
      <c r="U27" s="6">
        <v>0.55499999999999994</v>
      </c>
      <c r="V27" s="6">
        <v>0.51800000000000002</v>
      </c>
      <c r="W27" s="6">
        <v>0.53</v>
      </c>
      <c r="X27" s="6">
        <v>0.53</v>
      </c>
      <c r="Y27" s="6">
        <v>0.53</v>
      </c>
      <c r="Z27" s="6">
        <v>0.53</v>
      </c>
      <c r="AA27" s="6"/>
      <c r="AB27" s="6"/>
      <c r="AC27" s="6">
        <v>0.53</v>
      </c>
      <c r="AD27" s="6">
        <v>0.57000000000000006</v>
      </c>
      <c r="AE27" s="6">
        <v>0.57999999999999996</v>
      </c>
      <c r="AF27" s="6">
        <v>0.57999999999999996</v>
      </c>
      <c r="AG27" s="10">
        <f t="shared" si="0"/>
        <v>0.54530000000000012</v>
      </c>
    </row>
    <row r="28" spans="2:33" x14ac:dyDescent="0.25">
      <c r="B28" s="26">
        <v>21</v>
      </c>
      <c r="C28" s="23">
        <v>0.42299999999999999</v>
      </c>
      <c r="D28" s="23"/>
      <c r="E28" s="23">
        <f>'[1]21'!$F$130</f>
        <v>0.7</v>
      </c>
      <c r="F28" s="23">
        <f>'[1]21'!$G$130</f>
        <v>1.65</v>
      </c>
      <c r="S28" s="2"/>
      <c r="T28" s="5">
        <v>2020</v>
      </c>
      <c r="U28" s="6">
        <v>0.57999999999999996</v>
      </c>
      <c r="V28" s="6">
        <v>0.57999999999999996</v>
      </c>
      <c r="W28" s="6">
        <v>0.57999999999999996</v>
      </c>
      <c r="X28" s="6">
        <v>0.67399999999999993</v>
      </c>
      <c r="Y28" s="6">
        <v>0.92500000000000004</v>
      </c>
      <c r="Z28" s="6"/>
      <c r="AA28" s="6"/>
      <c r="AB28" s="6"/>
      <c r="AC28" s="6">
        <v>0.65</v>
      </c>
      <c r="AD28" s="6">
        <v>0.65</v>
      </c>
      <c r="AE28" s="6">
        <v>0.65</v>
      </c>
      <c r="AF28" s="6">
        <v>0.65</v>
      </c>
      <c r="AG28" s="10">
        <f t="shared" si="0"/>
        <v>0.65988888888888886</v>
      </c>
    </row>
    <row r="29" spans="2:33" x14ac:dyDescent="0.25">
      <c r="B29" s="24">
        <v>22</v>
      </c>
      <c r="C29" s="25"/>
      <c r="D29" s="25"/>
      <c r="E29" s="38" t="s">
        <v>37</v>
      </c>
      <c r="F29" s="25"/>
      <c r="S29" s="2"/>
      <c r="T29" s="5" t="s">
        <v>21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0.67399999999999993</v>
      </c>
      <c r="Y29" s="6">
        <f t="shared" si="1"/>
        <v>0.92500000000000004</v>
      </c>
      <c r="Z29" s="6">
        <f t="shared" si="1"/>
        <v>0.75</v>
      </c>
      <c r="AA29" s="6">
        <f t="shared" si="1"/>
        <v>0</v>
      </c>
      <c r="AB29" s="6">
        <f t="shared" si="1"/>
        <v>0</v>
      </c>
      <c r="AC29" s="6">
        <f t="shared" si="1"/>
        <v>0.65</v>
      </c>
      <c r="AD29" s="6">
        <f t="shared" si="1"/>
        <v>0.65</v>
      </c>
      <c r="AE29" s="6">
        <f t="shared" si="1"/>
        <v>0.65</v>
      </c>
      <c r="AF29" s="6">
        <f t="shared" si="1"/>
        <v>0.65</v>
      </c>
      <c r="AG29" s="10">
        <f t="shared" si="0"/>
        <v>0.5724166666666668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22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0.48799999999999999</v>
      </c>
      <c r="Y30" s="6">
        <f t="shared" si="2"/>
        <v>0.53</v>
      </c>
      <c r="Z30" s="6">
        <f t="shared" si="2"/>
        <v>0.53</v>
      </c>
      <c r="AA30" s="6">
        <f t="shared" si="2"/>
        <v>0</v>
      </c>
      <c r="AB30" s="6">
        <f t="shared" si="2"/>
        <v>0</v>
      </c>
      <c r="AC30" s="6">
        <f t="shared" si="2"/>
        <v>0.53</v>
      </c>
      <c r="AD30" s="6">
        <f t="shared" si="2"/>
        <v>0.54</v>
      </c>
      <c r="AE30" s="6">
        <f t="shared" si="2"/>
        <v>0.54</v>
      </c>
      <c r="AF30" s="6">
        <f t="shared" si="2"/>
        <v>0.54</v>
      </c>
      <c r="AG30" s="10">
        <f t="shared" si="0"/>
        <v>0.42066666666666674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23</v>
      </c>
      <c r="U31" s="6">
        <f>AVERAGE(U23:U28)</f>
        <v>0.55833333333333346</v>
      </c>
      <c r="V31" s="6">
        <f t="shared" ref="V31:AF31" si="3">AVERAGE(V23:V28)</f>
        <v>0.56008333333333338</v>
      </c>
      <c r="W31" s="6">
        <f t="shared" si="3"/>
        <v>0.56333333333333335</v>
      </c>
      <c r="X31" s="6">
        <f t="shared" si="3"/>
        <v>0.57866666666666666</v>
      </c>
      <c r="Y31" s="6">
        <f t="shared" si="3"/>
        <v>0.67125000000000001</v>
      </c>
      <c r="Z31" s="6">
        <f t="shared" si="3"/>
        <v>0.64200000000000002</v>
      </c>
      <c r="AA31" s="6" t="e">
        <f t="shared" si="3"/>
        <v>#DIV/0!</v>
      </c>
      <c r="AB31" s="6" t="e">
        <f t="shared" si="3"/>
        <v>#DIV/0!</v>
      </c>
      <c r="AC31" s="6">
        <f t="shared" si="3"/>
        <v>0.58400000000000007</v>
      </c>
      <c r="AD31" s="6">
        <f t="shared" si="3"/>
        <v>0.58166666666666667</v>
      </c>
      <c r="AE31" s="6">
        <f t="shared" si="3"/>
        <v>0.59166666666666667</v>
      </c>
      <c r="AF31" s="6">
        <f t="shared" si="3"/>
        <v>0.59666666666666668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24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0.67399999999999993</v>
      </c>
      <c r="Y35" s="6">
        <f t="shared" si="4"/>
        <v>0.92500000000000004</v>
      </c>
      <c r="Z35" s="6">
        <f t="shared" si="4"/>
        <v>0.75</v>
      </c>
      <c r="AA35" s="6"/>
      <c r="AB35" s="6"/>
      <c r="AC35" s="6">
        <f t="shared" si="4"/>
        <v>0.65</v>
      </c>
      <c r="AD35" s="6">
        <f t="shared" si="4"/>
        <v>0.65</v>
      </c>
      <c r="AE35" s="6">
        <f t="shared" si="4"/>
        <v>0.65</v>
      </c>
      <c r="AF35" s="6">
        <f t="shared" si="4"/>
        <v>0.65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0.48799999999999999</v>
      </c>
      <c r="Y36" s="6">
        <f t="shared" si="4"/>
        <v>0.53</v>
      </c>
      <c r="Z36" s="6">
        <f t="shared" si="4"/>
        <v>0.53</v>
      </c>
      <c r="AA36" s="6"/>
      <c r="AB36" s="6"/>
      <c r="AC36" s="6">
        <f t="shared" si="4"/>
        <v>0.53</v>
      </c>
      <c r="AD36" s="6">
        <f t="shared" si="4"/>
        <v>0.54</v>
      </c>
      <c r="AE36" s="6">
        <f t="shared" si="4"/>
        <v>0.54</v>
      </c>
      <c r="AF36" s="6">
        <f t="shared" si="4"/>
        <v>0.54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0.55833333333333346</v>
      </c>
      <c r="V37" s="11">
        <f t="shared" si="4"/>
        <v>0.56008333333333338</v>
      </c>
      <c r="W37" s="11">
        <f t="shared" si="4"/>
        <v>0.56333333333333335</v>
      </c>
      <c r="X37" s="11">
        <f t="shared" si="4"/>
        <v>0.57866666666666666</v>
      </c>
      <c r="Y37" s="11">
        <f t="shared" si="4"/>
        <v>0.67125000000000001</v>
      </c>
      <c r="Z37" s="11">
        <f t="shared" si="4"/>
        <v>0.64200000000000002</v>
      </c>
      <c r="AA37" s="11"/>
      <c r="AB37" s="11"/>
      <c r="AC37" s="11">
        <f t="shared" si="4"/>
        <v>0.58400000000000007</v>
      </c>
      <c r="AD37" s="11">
        <f t="shared" si="4"/>
        <v>0.58166666666666667</v>
      </c>
      <c r="AE37" s="11">
        <f t="shared" si="4"/>
        <v>0.59166666666666667</v>
      </c>
      <c r="AF37" s="11">
        <f t="shared" si="4"/>
        <v>0.59666666666666668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>
        <f>AVERAGE(D8:D11)</f>
        <v>0.78</v>
      </c>
      <c r="V38" s="12">
        <f>AVERAGE(D12:D15)</f>
        <v>0.80999999999999994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44" t="s">
        <v>38</v>
      </c>
      <c r="F44" s="23"/>
      <c r="S44" s="2"/>
      <c r="T44" s="5">
        <v>2015</v>
      </c>
      <c r="U44" s="6">
        <v>1.6268888888888888</v>
      </c>
      <c r="V44" s="6">
        <v>1.6494444444444443</v>
      </c>
      <c r="W44" s="6">
        <v>1.5955555555555554</v>
      </c>
      <c r="X44" s="6">
        <v>1.578111111111111</v>
      </c>
      <c r="Y44" s="6">
        <v>1.86625</v>
      </c>
      <c r="Z44" s="9">
        <v>2.1088333333333336</v>
      </c>
      <c r="AA44" s="6">
        <v>1.9350000000000001</v>
      </c>
      <c r="AB44" s="6"/>
      <c r="AC44" s="6">
        <v>1.8427777777777778</v>
      </c>
      <c r="AD44" s="6">
        <v>1.8572777777777776</v>
      </c>
      <c r="AE44" s="6">
        <v>1.995972222222222</v>
      </c>
      <c r="AF44" s="6">
        <v>1.9862500000000001</v>
      </c>
      <c r="AG44" s="10">
        <f>AVERAGE(U44:AF44)</f>
        <v>1.8220328282828284</v>
      </c>
    </row>
    <row r="45" spans="2:33" x14ac:dyDescent="0.25">
      <c r="B45" s="24">
        <v>38</v>
      </c>
      <c r="C45" s="25">
        <v>0.42299999999999999</v>
      </c>
      <c r="D45" s="25"/>
      <c r="E45" s="25" t="str">
        <f>'[1]38'!$F$130</f>
        <v>-</v>
      </c>
      <c r="F45" s="25">
        <f>'[1]38'!$G$130</f>
        <v>1</v>
      </c>
      <c r="S45" s="2"/>
      <c r="T45" s="5">
        <v>2016</v>
      </c>
      <c r="U45" s="6">
        <v>2.136597222222222</v>
      </c>
      <c r="V45" s="6">
        <v>2.1962500000000005</v>
      </c>
      <c r="W45" s="6">
        <v>2.1930000000000005</v>
      </c>
      <c r="X45" s="6">
        <v>2.2029166666666669</v>
      </c>
      <c r="Y45" s="6">
        <v>2.0300000000000002</v>
      </c>
      <c r="Z45" s="9">
        <v>2.0318333333333336</v>
      </c>
      <c r="AA45" s="6">
        <v>1.9445833333333331</v>
      </c>
      <c r="AB45" s="6">
        <v>2.3849999999999998</v>
      </c>
      <c r="AC45" s="6">
        <v>1.7282499999999996</v>
      </c>
      <c r="AD45" s="6">
        <v>1.7870833333333334</v>
      </c>
      <c r="AE45" s="6">
        <v>2.1837500000000003</v>
      </c>
      <c r="AF45" s="6">
        <v>2.0573333333333332</v>
      </c>
      <c r="AG45" s="10">
        <f t="shared" ref="AG45:AG52" si="5">AVERAGE(U45:AF45)</f>
        <v>2.0730497685185183</v>
      </c>
    </row>
    <row r="46" spans="2:33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2.1252222222222223</v>
      </c>
      <c r="V46" s="6">
        <v>2.041666666666667</v>
      </c>
      <c r="W46" s="6">
        <v>1.7228888888888894</v>
      </c>
      <c r="X46" s="6">
        <v>2.0259999999999998</v>
      </c>
      <c r="Y46" s="6">
        <v>2.1351666666666667</v>
      </c>
      <c r="Z46" s="9">
        <v>2.0778333333333334</v>
      </c>
      <c r="AA46" s="6">
        <v>2.0454166666666667</v>
      </c>
      <c r="AB46" s="6">
        <v>1.99</v>
      </c>
      <c r="AC46" s="6">
        <v>2.0763333333333334</v>
      </c>
      <c r="AD46" s="6">
        <v>2.1019999999999999</v>
      </c>
      <c r="AE46" s="6">
        <v>2.1045666666666669</v>
      </c>
      <c r="AF46" s="6">
        <v>2.115148148148148</v>
      </c>
      <c r="AG46" s="10">
        <f t="shared" si="5"/>
        <v>2.0468535493827162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2.1527767857142854</v>
      </c>
      <c r="V47" s="6">
        <v>2.2314583333333333</v>
      </c>
      <c r="W47" s="6">
        <v>2.2669961538461538</v>
      </c>
      <c r="X47" s="6">
        <v>2.3290120663650078</v>
      </c>
      <c r="Y47" s="6">
        <v>2.3442628205128209</v>
      </c>
      <c r="Z47" s="9">
        <v>2.3651495726495728</v>
      </c>
      <c r="AA47" s="6">
        <v>2.2622142857142853</v>
      </c>
      <c r="AB47" s="6">
        <v>2.3985416666666666</v>
      </c>
      <c r="AC47" s="6">
        <v>2.1209722222222225</v>
      </c>
      <c r="AD47" s="6">
        <v>2.2257007575757579</v>
      </c>
      <c r="AE47" s="6">
        <v>2.254227272727273</v>
      </c>
      <c r="AF47" s="6">
        <v>2.2393181818181818</v>
      </c>
      <c r="AG47" s="10">
        <f t="shared" si="5"/>
        <v>2.2658858432621298</v>
      </c>
    </row>
    <row r="48" spans="2:33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2.2261363636363636</v>
      </c>
      <c r="V48" s="6">
        <v>2.2653636363636367</v>
      </c>
      <c r="W48" s="6">
        <v>2.2370454545454548</v>
      </c>
      <c r="X48" s="6">
        <v>2.2626136363636364</v>
      </c>
      <c r="Y48" s="6">
        <v>2.3144545454545455</v>
      </c>
      <c r="Z48" s="9">
        <v>2.2928522727272727</v>
      </c>
      <c r="AA48" s="6">
        <v>2.3186138167388171</v>
      </c>
      <c r="AB48" s="6">
        <v>2.1606944444444447</v>
      </c>
      <c r="AC48" s="6">
        <v>2.2318650793650794</v>
      </c>
      <c r="AD48" s="6">
        <v>2.4304499999999996</v>
      </c>
      <c r="AE48" s="6">
        <v>2.4134204545454541</v>
      </c>
      <c r="AF48" s="6">
        <v>2.33</v>
      </c>
      <c r="AG48" s="10">
        <f t="shared" si="5"/>
        <v>2.2902924753487253</v>
      </c>
    </row>
    <row r="49" spans="2:33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>
        <v>2.3400000000000003</v>
      </c>
      <c r="V49" s="6">
        <v>2.3319999999999999</v>
      </c>
      <c r="W49" s="6">
        <v>2.3374999999999999</v>
      </c>
      <c r="X49" s="6">
        <v>2.4839999999999995</v>
      </c>
      <c r="Y49" s="6">
        <v>2.5333333333333332</v>
      </c>
      <c r="Z49" s="9"/>
      <c r="AA49" s="6"/>
      <c r="AB49" s="6"/>
      <c r="AC49" s="6">
        <v>2.66</v>
      </c>
      <c r="AD49" s="6">
        <v>2.5439999999999996</v>
      </c>
      <c r="AE49" s="6">
        <v>2.5025000000000004</v>
      </c>
      <c r="AF49" s="6">
        <v>2.5299999999999998</v>
      </c>
      <c r="AG49" s="10">
        <f t="shared" si="5"/>
        <v>2.4737037037037037</v>
      </c>
    </row>
    <row r="50" spans="2:33" x14ac:dyDescent="0.25">
      <c r="B50" s="26">
        <v>43</v>
      </c>
      <c r="C50" s="23"/>
      <c r="D50" s="23"/>
      <c r="E50" s="23"/>
      <c r="F50" s="23"/>
      <c r="S50" s="2"/>
      <c r="T50" s="5" t="s">
        <v>21</v>
      </c>
      <c r="U50" s="6">
        <f t="shared" ref="U50:AF50" si="6">MAX(U44:U47)</f>
        <v>2.1527767857142854</v>
      </c>
      <c r="V50" s="6">
        <f t="shared" si="6"/>
        <v>2.2314583333333333</v>
      </c>
      <c r="W50" s="6">
        <f t="shared" si="6"/>
        <v>2.2669961538461538</v>
      </c>
      <c r="X50" s="6">
        <f t="shared" si="6"/>
        <v>2.3290120663650078</v>
      </c>
      <c r="Y50" s="6">
        <f t="shared" si="6"/>
        <v>2.3442628205128209</v>
      </c>
      <c r="Z50" s="6">
        <f t="shared" si="6"/>
        <v>2.3651495726495728</v>
      </c>
      <c r="AA50" s="6">
        <f t="shared" si="6"/>
        <v>2.2622142857142853</v>
      </c>
      <c r="AB50" s="6">
        <f t="shared" si="6"/>
        <v>2.3985416666666666</v>
      </c>
      <c r="AC50" s="6">
        <f t="shared" si="6"/>
        <v>2.1209722222222225</v>
      </c>
      <c r="AD50" s="6">
        <f t="shared" si="6"/>
        <v>2.2257007575757579</v>
      </c>
      <c r="AE50" s="6">
        <f t="shared" si="6"/>
        <v>2.254227272727273</v>
      </c>
      <c r="AF50" s="6">
        <f t="shared" si="6"/>
        <v>2.2393181818181818</v>
      </c>
      <c r="AG50" s="10">
        <f t="shared" si="5"/>
        <v>2.2658858432621298</v>
      </c>
    </row>
    <row r="51" spans="2:33" x14ac:dyDescent="0.25">
      <c r="B51" s="24">
        <v>44</v>
      </c>
      <c r="C51" s="25"/>
      <c r="D51" s="25"/>
      <c r="E51" s="25"/>
      <c r="F51" s="25"/>
      <c r="S51" s="2"/>
      <c r="T51" s="5" t="s">
        <v>22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1.86625</v>
      </c>
      <c r="Z51" s="6">
        <f t="shared" si="7"/>
        <v>2.0318333333333336</v>
      </c>
      <c r="AA51" s="6">
        <f t="shared" si="7"/>
        <v>1.9350000000000001</v>
      </c>
      <c r="AB51" s="6">
        <f t="shared" si="7"/>
        <v>1.99</v>
      </c>
      <c r="AC51" s="6">
        <f t="shared" si="7"/>
        <v>1.7282499999999996</v>
      </c>
      <c r="AD51" s="6">
        <f t="shared" si="7"/>
        <v>1.7870833333333334</v>
      </c>
      <c r="AE51" s="6">
        <f t="shared" si="7"/>
        <v>1.995972222222222</v>
      </c>
      <c r="AF51" s="6">
        <f t="shared" si="7"/>
        <v>1.9862500000000001</v>
      </c>
      <c r="AG51" s="10">
        <f t="shared" si="5"/>
        <v>1.8142199074074075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23</v>
      </c>
      <c r="U52" s="6">
        <f t="shared" ref="U52:AF52" si="8">AVERAGE(U44:U47)</f>
        <v>2.0103712797619049</v>
      </c>
      <c r="V52" s="6">
        <f t="shared" si="8"/>
        <v>2.029704861111111</v>
      </c>
      <c r="W52" s="6">
        <f t="shared" si="8"/>
        <v>1.9446101495726498</v>
      </c>
      <c r="X52" s="6">
        <f t="shared" si="8"/>
        <v>2.0340099610356965</v>
      </c>
      <c r="Y52" s="6">
        <f t="shared" si="8"/>
        <v>2.0939198717948719</v>
      </c>
      <c r="Z52" s="6">
        <f t="shared" si="8"/>
        <v>2.1459123931623934</v>
      </c>
      <c r="AA52" s="6">
        <f t="shared" si="8"/>
        <v>2.0468035714285713</v>
      </c>
      <c r="AB52" s="6">
        <f t="shared" si="8"/>
        <v>2.2578472222222223</v>
      </c>
      <c r="AC52" s="6">
        <f t="shared" si="8"/>
        <v>1.9420833333333332</v>
      </c>
      <c r="AD52" s="6">
        <f t="shared" si="8"/>
        <v>1.9930154671717171</v>
      </c>
      <c r="AE52" s="6">
        <f t="shared" si="8"/>
        <v>2.1346290404040404</v>
      </c>
      <c r="AF52" s="6">
        <f t="shared" si="8"/>
        <v>2.0995124158249157</v>
      </c>
      <c r="AG52" s="10">
        <f t="shared" si="5"/>
        <v>2.0610349639019518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24</v>
      </c>
      <c r="U56" s="6">
        <f t="shared" ref="U56:AF58" si="9">U50</f>
        <v>2.1527767857142854</v>
      </c>
      <c r="V56" s="6">
        <f t="shared" si="9"/>
        <v>2.2314583333333333</v>
      </c>
      <c r="W56" s="6">
        <f t="shared" si="9"/>
        <v>2.2669961538461538</v>
      </c>
      <c r="X56" s="6">
        <f t="shared" si="9"/>
        <v>2.3290120663650078</v>
      </c>
      <c r="Y56" s="6">
        <f t="shared" si="9"/>
        <v>2.3442628205128209</v>
      </c>
      <c r="Z56" s="6">
        <f t="shared" si="9"/>
        <v>2.3651495726495728</v>
      </c>
      <c r="AA56" s="6">
        <f t="shared" si="9"/>
        <v>2.2622142857142853</v>
      </c>
      <c r="AB56" s="6">
        <f t="shared" si="9"/>
        <v>2.3985416666666666</v>
      </c>
      <c r="AC56" s="6">
        <f t="shared" si="9"/>
        <v>2.1209722222222225</v>
      </c>
      <c r="AD56" s="6">
        <f t="shared" si="9"/>
        <v>2.2257007575757579</v>
      </c>
      <c r="AE56" s="6">
        <f t="shared" si="9"/>
        <v>2.254227272727273</v>
      </c>
      <c r="AF56" s="6">
        <f t="shared" si="9"/>
        <v>2.2393181818181818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1.86625</v>
      </c>
      <c r="Z57" s="6">
        <f t="shared" si="9"/>
        <v>2.0318333333333336</v>
      </c>
      <c r="AA57" s="6">
        <f t="shared" si="9"/>
        <v>1.9350000000000001</v>
      </c>
      <c r="AB57" s="6">
        <f t="shared" si="9"/>
        <v>1.99</v>
      </c>
      <c r="AC57" s="6">
        <f t="shared" si="9"/>
        <v>1.7282499999999996</v>
      </c>
      <c r="AD57" s="6">
        <f t="shared" si="9"/>
        <v>1.7870833333333334</v>
      </c>
      <c r="AE57" s="6">
        <f t="shared" si="9"/>
        <v>1.995972222222222</v>
      </c>
      <c r="AF57" s="6">
        <f t="shared" si="9"/>
        <v>1.9862500000000001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2.0103712797619049</v>
      </c>
      <c r="V58" s="11">
        <f t="shared" si="9"/>
        <v>2.029704861111111</v>
      </c>
      <c r="W58" s="11">
        <f t="shared" si="9"/>
        <v>1.9446101495726498</v>
      </c>
      <c r="X58" s="11">
        <f t="shared" si="9"/>
        <v>2.0340099610356965</v>
      </c>
      <c r="Y58" s="11">
        <f t="shared" si="9"/>
        <v>2.0939198717948719</v>
      </c>
      <c r="Z58" s="11">
        <f t="shared" si="9"/>
        <v>2.1459123931623934</v>
      </c>
      <c r="AA58" s="11">
        <f t="shared" si="9"/>
        <v>2.0468035714285713</v>
      </c>
      <c r="AB58" s="11">
        <f t="shared" si="9"/>
        <v>2.2578472222222223</v>
      </c>
      <c r="AC58" s="11">
        <f t="shared" si="9"/>
        <v>1.9420833333333332</v>
      </c>
      <c r="AD58" s="11">
        <f t="shared" si="9"/>
        <v>1.9930154671717171</v>
      </c>
      <c r="AE58" s="11">
        <f t="shared" si="9"/>
        <v>2.1346290404040404</v>
      </c>
      <c r="AF58" s="11">
        <f t="shared" si="9"/>
        <v>2.0995124158249157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2021</v>
      </c>
      <c r="U59" s="12">
        <f>AVERAGE(F8:F11)</f>
        <v>1.665</v>
      </c>
      <c r="V59" s="12">
        <f>AVERAGE(F12:F15)</f>
        <v>1.47</v>
      </c>
      <c r="W59" s="12">
        <f>AVERAGE(F16:F19)</f>
        <v>1.45</v>
      </c>
      <c r="X59" s="12">
        <f>AVERAGE(F20:F24)</f>
        <v>1.6600000000000001</v>
      </c>
      <c r="Y59" s="12">
        <f>AVERAGE(F25:F28)</f>
        <v>1.6475</v>
      </c>
      <c r="Z59" s="12"/>
      <c r="AA59" s="12"/>
      <c r="AB59" s="12"/>
      <c r="AC59" s="12"/>
      <c r="AD59" s="12"/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36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26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0.77304964539007093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 t="s">
        <v>27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89" si="10">(D9-C9)/C9</f>
        <v>0.77304964539007093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 t="shared" si="10"/>
        <v>0.91489361702127647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 t="shared" si="10"/>
        <v>0.91489361702127647</v>
      </c>
    </row>
    <row r="70" spans="2:32" x14ac:dyDescent="0.25">
      <c r="T70" s="35">
        <f t="shared" si="10"/>
        <v>0.91489361702127647</v>
      </c>
    </row>
    <row r="71" spans="2:32" x14ac:dyDescent="0.25">
      <c r="T71" s="35">
        <f t="shared" si="10"/>
        <v>0.91489361702127647</v>
      </c>
    </row>
    <row r="72" spans="2:32" x14ac:dyDescent="0.25">
      <c r="T72" s="35">
        <f t="shared" si="10"/>
        <v>-1</v>
      </c>
    </row>
    <row r="73" spans="2:32" x14ac:dyDescent="0.25">
      <c r="T73" s="35">
        <f t="shared" si="10"/>
        <v>-1</v>
      </c>
    </row>
    <row r="74" spans="2:32" x14ac:dyDescent="0.25">
      <c r="T74" s="35">
        <f t="shared" si="10"/>
        <v>-1</v>
      </c>
    </row>
    <row r="75" spans="2:32" x14ac:dyDescent="0.25">
      <c r="T75" s="35">
        <f t="shared" si="10"/>
        <v>-1</v>
      </c>
    </row>
    <row r="76" spans="2:32" x14ac:dyDescent="0.25">
      <c r="T76" s="35">
        <f t="shared" si="10"/>
        <v>-1</v>
      </c>
    </row>
    <row r="77" spans="2:32" x14ac:dyDescent="0.25">
      <c r="T77" s="35">
        <f t="shared" si="10"/>
        <v>-1</v>
      </c>
    </row>
    <row r="78" spans="2:32" x14ac:dyDescent="0.25">
      <c r="T78" s="35">
        <f t="shared" si="10"/>
        <v>-1</v>
      </c>
    </row>
    <row r="79" spans="2:32" x14ac:dyDescent="0.25">
      <c r="T79" s="35">
        <f t="shared" si="10"/>
        <v>-1</v>
      </c>
    </row>
    <row r="80" spans="2:32" x14ac:dyDescent="0.25">
      <c r="T80" s="35">
        <f t="shared" si="10"/>
        <v>-1</v>
      </c>
    </row>
    <row r="81" spans="20:20" x14ac:dyDescent="0.25">
      <c r="T81" s="35">
        <f t="shared" si="10"/>
        <v>-1</v>
      </c>
    </row>
    <row r="82" spans="20:20" x14ac:dyDescent="0.25">
      <c r="T82" s="35">
        <f t="shared" si="10"/>
        <v>-1</v>
      </c>
    </row>
    <row r="83" spans="20:20" x14ac:dyDescent="0.25">
      <c r="T83" s="35">
        <f t="shared" si="10"/>
        <v>-1</v>
      </c>
    </row>
    <row r="84" spans="20:20" x14ac:dyDescent="0.25">
      <c r="T84" s="35">
        <f t="shared" si="10"/>
        <v>-1</v>
      </c>
    </row>
    <row r="85" spans="20:20" x14ac:dyDescent="0.25">
      <c r="T85" s="35">
        <f t="shared" si="10"/>
        <v>-1</v>
      </c>
    </row>
    <row r="86" spans="20:20" x14ac:dyDescent="0.25">
      <c r="T86" s="35">
        <f t="shared" si="10"/>
        <v>-1</v>
      </c>
    </row>
    <row r="87" spans="20:20" x14ac:dyDescent="0.25">
      <c r="T87" s="35" t="e">
        <f t="shared" si="10"/>
        <v>#DIV/0!</v>
      </c>
    </row>
    <row r="88" spans="20:20" x14ac:dyDescent="0.25">
      <c r="T88" s="35" t="e">
        <f t="shared" si="10"/>
        <v>#DIV/0!</v>
      </c>
    </row>
    <row r="89" spans="20:20" x14ac:dyDescent="0.25">
      <c r="T89" s="35" t="e">
        <f t="shared" si="10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Pera Conf 75+</vt:lpstr>
      <vt:lpstr>Pera Conf 70-75</vt:lpstr>
      <vt:lpstr>Pera Conf 65-70</vt:lpstr>
      <vt:lpstr>Pera Conf 60-65</vt:lpstr>
      <vt:lpstr>Pera Conf &lt;60</vt:lpstr>
      <vt:lpstr>'Pera Conf &lt;60'!Área_de_impresión</vt:lpstr>
      <vt:lpstr>'Pera Conf 60-65'!Área_de_impresión</vt:lpstr>
      <vt:lpstr>'Pera Conf 65-70'!Área_de_impresión</vt:lpstr>
      <vt:lpstr>'Pera Conf 70-75'!Área_de_impresión</vt:lpstr>
      <vt:lpstr>'Pera Conf 75+'!Área_de_impresión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2020-07-28T11:40:43Z</cp:lastPrinted>
  <dcterms:created xsi:type="dcterms:W3CDTF">2020-02-25T07:23:09Z</dcterms:created>
  <dcterms:modified xsi:type="dcterms:W3CDTF">2021-09-29T07:13:29Z</dcterms:modified>
</cp:coreProperties>
</file>