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1\FICHAS PRODUCTOS\FIN DE CAMPAÑA\"/>
    </mc:Choice>
  </mc:AlternateContent>
  <bookViews>
    <workbookView xWindow="0" yWindow="0" windowWidth="19440" windowHeight="7650"/>
  </bookViews>
  <sheets>
    <sheet name="Judía Verde Fresco" sheetId="4" r:id="rId1"/>
  </sheets>
  <externalReferences>
    <externalReference r:id="rId2"/>
  </externalReferences>
  <definedNames>
    <definedName name="_xlnm.Print_Area" localSheetId="0">'Judía Verde Fresco'!$A$1:$N$68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4" l="1"/>
  <c r="E49" i="4"/>
  <c r="F48" i="4" l="1"/>
  <c r="D48" i="4"/>
  <c r="E48" i="4"/>
  <c r="F47" i="4" l="1"/>
  <c r="AD59" i="4" s="1"/>
  <c r="E47" i="4"/>
  <c r="D47" i="4"/>
  <c r="AD38" i="4" s="1"/>
  <c r="F46" i="4" l="1"/>
  <c r="E46" i="4"/>
  <c r="D46" i="4"/>
  <c r="F45" i="4" l="1"/>
  <c r="E45" i="4"/>
  <c r="D45" i="4"/>
  <c r="F44" i="4" l="1"/>
  <c r="E44" i="4"/>
  <c r="D44" i="4"/>
  <c r="E43" i="4" l="1"/>
  <c r="F43" i="4"/>
  <c r="D43" i="4"/>
  <c r="F42" i="4" l="1"/>
  <c r="AC59" i="4" s="1"/>
  <c r="E42" i="4"/>
  <c r="D42" i="4"/>
  <c r="AC38" i="4" s="1"/>
  <c r="F41" i="4" l="1"/>
  <c r="E41" i="4"/>
  <c r="D41" i="4"/>
  <c r="F40" i="4" l="1"/>
  <c r="E40" i="4"/>
  <c r="D40" i="4"/>
  <c r="F39" i="4" l="1"/>
  <c r="E39" i="4"/>
  <c r="D39" i="4"/>
  <c r="F38" i="4" l="1"/>
  <c r="AB59" i="4" s="1"/>
  <c r="D38" i="4"/>
  <c r="AB38" i="4" s="1"/>
  <c r="E38" i="4"/>
  <c r="F37" i="4" l="1"/>
  <c r="E37" i="4"/>
  <c r="D37" i="4"/>
  <c r="F36" i="4" l="1"/>
  <c r="E36" i="4"/>
  <c r="D36" i="4"/>
  <c r="F35" i="4" l="1"/>
  <c r="E35" i="4"/>
  <c r="D35" i="4"/>
  <c r="F34" i="4" l="1"/>
  <c r="E34" i="4"/>
  <c r="D34" i="4"/>
  <c r="F33" i="4" l="1"/>
  <c r="AA59" i="4" s="1"/>
  <c r="E33" i="4"/>
  <c r="D33" i="4"/>
  <c r="AA38" i="4" s="1"/>
  <c r="T70" i="4" l="1"/>
  <c r="F32" i="4"/>
  <c r="E32" i="4"/>
  <c r="D32" i="4"/>
  <c r="F31" i="4" l="1"/>
  <c r="E31" i="4"/>
  <c r="D31" i="4"/>
  <c r="F30" i="4" l="1"/>
  <c r="E30" i="4"/>
  <c r="D30" i="4"/>
  <c r="T67" i="4" s="1"/>
  <c r="F29" i="4" l="1"/>
  <c r="Z59" i="4" s="1"/>
  <c r="E29" i="4"/>
  <c r="D29" i="4"/>
  <c r="Z38" i="4" s="1"/>
  <c r="T83" i="4" l="1"/>
  <c r="T84" i="4"/>
  <c r="T85" i="4"/>
  <c r="T86" i="4"/>
  <c r="T87" i="4"/>
  <c r="T88" i="4"/>
  <c r="T89" i="4"/>
  <c r="T90" i="4"/>
  <c r="T91" i="4"/>
  <c r="T66" i="4"/>
  <c r="T68" i="4"/>
  <c r="T69" i="4"/>
  <c r="T71" i="4"/>
  <c r="T72" i="4"/>
  <c r="T73" i="4"/>
  <c r="T74" i="4"/>
  <c r="T75" i="4"/>
  <c r="T76" i="4"/>
  <c r="T77" i="4"/>
  <c r="T78" i="4"/>
  <c r="T79" i="4"/>
  <c r="T80" i="4"/>
  <c r="T81" i="4"/>
  <c r="T82" i="4"/>
  <c r="AG45" i="4" l="1"/>
  <c r="AG44" i="4"/>
  <c r="T37" i="4" l="1"/>
  <c r="AD30" i="4"/>
  <c r="AD29" i="4"/>
  <c r="Y29" i="4"/>
  <c r="Y35" i="4" s="1"/>
  <c r="AG23" i="4"/>
  <c r="AG25" i="4"/>
  <c r="AG26" i="4"/>
  <c r="AG27" i="4"/>
  <c r="AG28" i="4"/>
  <c r="AG24" i="4"/>
  <c r="Y31" i="4"/>
  <c r="Y37" i="4" s="1"/>
  <c r="Z31" i="4"/>
  <c r="AA31" i="4"/>
  <c r="AB31" i="4"/>
  <c r="AC31" i="4"/>
  <c r="AD31" i="4"/>
  <c r="Y30" i="4"/>
  <c r="Y36" i="4" s="1"/>
  <c r="Z30" i="4"/>
  <c r="AA30" i="4"/>
  <c r="AG30" i="4" s="1"/>
  <c r="AB30" i="4"/>
  <c r="AC30" i="4"/>
  <c r="AA29" i="4"/>
  <c r="AB29" i="4"/>
  <c r="AC29" i="4"/>
  <c r="Z29" i="4"/>
  <c r="AG29" i="4" l="1"/>
  <c r="AG31" i="4"/>
  <c r="E28" i="4"/>
  <c r="D28" i="4"/>
  <c r="T65" i="4" s="1"/>
  <c r="E27" i="4"/>
  <c r="D27" i="4"/>
  <c r="Y38" i="4" l="1"/>
  <c r="Y59" i="4"/>
  <c r="AB37" i="4"/>
  <c r="AA37" i="4"/>
  <c r="Z37" i="4"/>
  <c r="AB36" i="4"/>
  <c r="AA36" i="4"/>
  <c r="Z36" i="4"/>
  <c r="AB35" i="4"/>
  <c r="AA35" i="4"/>
  <c r="Z35" i="4"/>
  <c r="T58" i="4" l="1"/>
  <c r="AD52" i="4"/>
  <c r="AD58" i="4" s="1"/>
  <c r="AC52" i="4"/>
  <c r="AC58" i="4" s="1"/>
  <c r="AB52" i="4"/>
  <c r="AB58" i="4" s="1"/>
  <c r="AA52" i="4"/>
  <c r="AA58" i="4" s="1"/>
  <c r="Z52" i="4"/>
  <c r="Z58" i="4" s="1"/>
  <c r="Y52" i="4"/>
  <c r="AD51" i="4"/>
  <c r="AD57" i="4" s="1"/>
  <c r="AC51" i="4"/>
  <c r="AC57" i="4" s="1"/>
  <c r="AB51" i="4"/>
  <c r="AB57" i="4" s="1"/>
  <c r="AA51" i="4"/>
  <c r="AA57" i="4" s="1"/>
  <c r="Z51" i="4"/>
  <c r="Z57" i="4" s="1"/>
  <c r="Y51" i="4"/>
  <c r="Y57" i="4" s="1"/>
  <c r="AD50" i="4"/>
  <c r="AD56" i="4" s="1"/>
  <c r="AC50" i="4"/>
  <c r="AC56" i="4" s="1"/>
  <c r="AB50" i="4"/>
  <c r="AB56" i="4" s="1"/>
  <c r="AA50" i="4"/>
  <c r="AA56" i="4" s="1"/>
  <c r="Z50" i="4"/>
  <c r="Z56" i="4" s="1"/>
  <c r="Y50" i="4"/>
  <c r="Y56" i="4" s="1"/>
  <c r="AG49" i="4"/>
  <c r="AG48" i="4"/>
  <c r="AG47" i="4"/>
  <c r="AG46" i="4"/>
  <c r="AD37" i="4"/>
  <c r="AC37" i="4"/>
  <c r="AD36" i="4"/>
  <c r="AC36" i="4"/>
  <c r="AD35" i="4"/>
  <c r="AC35" i="4"/>
  <c r="Y58" i="4" l="1"/>
  <c r="AG52" i="4"/>
  <c r="AG50" i="4"/>
  <c r="AG51" i="4"/>
</calcChain>
</file>

<file path=xl/sharedStrings.xml><?xml version="1.0" encoding="utf-8"?>
<sst xmlns="http://schemas.openxmlformats.org/spreadsheetml/2006/main" count="75" uniqueCount="34">
  <si>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</si>
  <si>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</si>
  <si>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</si>
  <si>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</si>
  <si>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</si>
  <si>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</si>
  <si>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</si>
  <si>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</si>
  <si>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</si>
  <si>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</si>
  <si>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</si>
  <si>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</si>
  <si>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</si>
  <si>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</si>
  <si>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</si>
  <si>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</si>
  <si>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</si>
  <si>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</si>
  <si>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</si>
  <si>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</si>
  <si>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Alubia verde para fresco. Precios Percibidos Agricultor. €/kg</t>
  </si>
  <si>
    <t>Alubia verde para fresco. Precios Pagados Consumidor €/kg</t>
  </si>
  <si>
    <t>25.300 kg/ha en invernadero (Rendimiento medio en 2019 en La Rioja).</t>
  </si>
  <si>
    <t>HORTALIZAS. Judía verde para fresco (Cultivo en invernadero)</t>
  </si>
  <si>
    <t xml:space="preserve">El coste medio de producción de Judía verde para fresco en La Rioja en el año 2019 se ha calculado en 133,85 €/100 kg para un rendimiento medio de </t>
  </si>
  <si>
    <t>INICIO DE CAMPAÑA 2021</t>
  </si>
  <si>
    <t>Año 2021</t>
  </si>
  <si>
    <t>Máximo mensual entre 2015 y 2020</t>
  </si>
  <si>
    <t>Mínimo mensual entre 2015 y 2020</t>
  </si>
  <si>
    <t>Promedio 2015 - 2020</t>
  </si>
  <si>
    <t>Rango de precios 2015- 2020</t>
  </si>
  <si>
    <t>Rango de precios 2015 - 2020</t>
  </si>
  <si>
    <t>FIN DE CAMPAÑA 2021</t>
  </si>
  <si>
    <t>Durante esta campaña el precio percibido por el agricultor, se ha encontrado de media en un 46,9% por encima del coste de producción soportado por el agricultor.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</si>
</sst>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'Judía Verde Fresco'!$T$35</c:f>
              <c:strCache>
                <c:ptCount val="1"/>
                <c:pt idx="0">
                  <c:v>Rango de precios 2015- 2020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Fresco'!$U$35:$AF$35</c:f>
              <c:numCache>
                <c:formatCode>0.00</c:formatCode>
                <c:ptCount val="12"/>
                <c:pt idx="4">
                  <c:v>2.1</c:v>
                </c:pt>
                <c:pt idx="5">
                  <c:v>2.1875</c:v>
                </c:pt>
                <c:pt idx="6">
                  <c:v>2.12</c:v>
                </c:pt>
                <c:pt idx="7">
                  <c:v>2.375</c:v>
                </c:pt>
                <c:pt idx="8">
                  <c:v>2.5625</c:v>
                </c:pt>
                <c:pt idx="9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'Judía Verde Fresco'!$T$36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Fresco'!$U$36:$AF$36</c:f>
              <c:numCache>
                <c:formatCode>0.00</c:formatCode>
                <c:ptCount val="12"/>
                <c:pt idx="4">
                  <c:v>2</c:v>
                </c:pt>
                <c:pt idx="5">
                  <c:v>1.4500000000000002</c:v>
                </c:pt>
                <c:pt idx="6">
                  <c:v>1.6125</c:v>
                </c:pt>
                <c:pt idx="7">
                  <c:v>1.575</c:v>
                </c:pt>
                <c:pt idx="8">
                  <c:v>1.7874999999999999</c:v>
                </c:pt>
                <c:pt idx="9">
                  <c:v>1.6875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92224"/>
        <c:axId val="117894144"/>
      </c:areaChart>
      <c:lineChart>
        <c:grouping val="standard"/>
        <c:varyColors val="0"/>
        <c:ser>
          <c:idx val="2"/>
          <c:order val="2"/>
          <c:tx>
            <c:strRef>
              <c:f>'Judía Verde Fresco'!$T$37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Fresco'!$U$37:$AF$37</c:f>
              <c:numCache>
                <c:formatCode>0.00</c:formatCode>
                <c:ptCount val="12"/>
                <c:pt idx="4">
                  <c:v>2.0500000000000003</c:v>
                </c:pt>
                <c:pt idx="5">
                  <c:v>1.8229166666666667</c:v>
                </c:pt>
                <c:pt idx="6">
                  <c:v>1.8005555555555557</c:v>
                </c:pt>
                <c:pt idx="7">
                  <c:v>1.957222222222222</c:v>
                </c:pt>
                <c:pt idx="8">
                  <c:v>2.1868055555555554</c:v>
                </c:pt>
                <c:pt idx="9">
                  <c:v>1.9508333333333332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'Judía Verde Fresco'!$T$38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Fresco'!$U$38:$AF$38</c:f>
              <c:numCache>
                <c:formatCode>0.00</c:formatCode>
                <c:ptCount val="12"/>
                <c:pt idx="4">
                  <c:v>2.2999999999999998</c:v>
                </c:pt>
                <c:pt idx="5">
                  <c:v>2.0249999999999999</c:v>
                </c:pt>
                <c:pt idx="6">
                  <c:v>1.92</c:v>
                </c:pt>
                <c:pt idx="7">
                  <c:v>2.2375000000000003</c:v>
                </c:pt>
                <c:pt idx="8">
                  <c:v>1.9100000000000001</c:v>
                </c:pt>
                <c:pt idx="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65952"/>
        <c:axId val="117967488"/>
      </c:lineChart>
      <c:catAx>
        <c:axId val="1178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894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8941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892224"/>
        <c:crosses val="autoZero"/>
        <c:crossBetween val="midCat"/>
      </c:valAx>
      <c:catAx>
        <c:axId val="117965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967488"/>
        <c:crosses val="autoZero"/>
        <c:auto val="0"/>
        <c:lblAlgn val="ctr"/>
        <c:lblOffset val="100"/>
        <c:noMultiLvlLbl val="0"/>
      </c:catAx>
      <c:valAx>
        <c:axId val="11796748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96595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'Judía Verde Fresco'!$T$56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Fresco'!$U$56:$AF$56</c:f>
              <c:numCache>
                <c:formatCode>0.00</c:formatCode>
                <c:ptCount val="12"/>
                <c:pt idx="4">
                  <c:v>3.4551562499999999</c:v>
                </c:pt>
                <c:pt idx="5">
                  <c:v>3.7882812499999998</c:v>
                </c:pt>
                <c:pt idx="6">
                  <c:v>3.6483250661375664</c:v>
                </c:pt>
                <c:pt idx="7">
                  <c:v>3.8878571428571429</c:v>
                </c:pt>
                <c:pt idx="8">
                  <c:v>4.3963839285714288</c:v>
                </c:pt>
                <c:pt idx="9">
                  <c:v>3.9538541666666669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'Judía Verde Fresco'!$T$57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Fresco'!$U$57:$AF$57</c:f>
              <c:numCache>
                <c:formatCode>0.00</c:formatCode>
                <c:ptCount val="12"/>
                <c:pt idx="4">
                  <c:v>2.5812499999999998</c:v>
                </c:pt>
                <c:pt idx="5">
                  <c:v>3.1070476190476191</c:v>
                </c:pt>
                <c:pt idx="6">
                  <c:v>3.2336666666666667</c:v>
                </c:pt>
                <c:pt idx="7">
                  <c:v>3.2574801587301589</c:v>
                </c:pt>
                <c:pt idx="8">
                  <c:v>3.3875694444444444</c:v>
                </c:pt>
                <c:pt idx="9">
                  <c:v>3.4847619047619047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37664"/>
        <c:axId val="119539584"/>
      </c:areaChart>
      <c:lineChart>
        <c:grouping val="standard"/>
        <c:varyColors val="0"/>
        <c:ser>
          <c:idx val="2"/>
          <c:order val="2"/>
          <c:tx>
            <c:strRef>
              <c:f>'Judía Verde Fresco'!$T$58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Fresco'!$U$58:$AF$58</c:f>
              <c:numCache>
                <c:formatCode>0.00</c:formatCode>
                <c:ptCount val="12"/>
                <c:pt idx="4">
                  <c:v>3.034595734126984</c:v>
                </c:pt>
                <c:pt idx="5">
                  <c:v>3.4249259672619052</c:v>
                </c:pt>
                <c:pt idx="6">
                  <c:v>3.3722948082010582</c:v>
                </c:pt>
                <c:pt idx="7">
                  <c:v>3.5868283797799423</c:v>
                </c:pt>
                <c:pt idx="8">
                  <c:v>3.8967125496031745</c:v>
                </c:pt>
                <c:pt idx="9">
                  <c:v>3.7547098214285715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'Judía Verde Fresco'!$T$59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Fresco'!$U$59:$AF$59</c:f>
              <c:numCache>
                <c:formatCode>0.00</c:formatCode>
                <c:ptCount val="12"/>
                <c:pt idx="4">
                  <c:v>3.23</c:v>
                </c:pt>
                <c:pt idx="5">
                  <c:v>3.7275</c:v>
                </c:pt>
                <c:pt idx="6">
                  <c:v>3.5060000000000002</c:v>
                </c:pt>
                <c:pt idx="7">
                  <c:v>3.46</c:v>
                </c:pt>
                <c:pt idx="8">
                  <c:v>3.46</c:v>
                </c:pt>
                <c:pt idx="9">
                  <c:v>3.4599999999999995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49952"/>
        <c:axId val="119551488"/>
      </c:lineChart>
      <c:catAx>
        <c:axId val="119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953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5395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9537664"/>
        <c:crosses val="autoZero"/>
        <c:crossBetween val="midCat"/>
      </c:valAx>
      <c:catAx>
        <c:axId val="11954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551488"/>
        <c:crosses val="autoZero"/>
        <c:auto val="0"/>
        <c:lblAlgn val="ctr"/>
        <c:lblOffset val="100"/>
        <c:noMultiLvlLbl val="0"/>
      </c:catAx>
      <c:valAx>
        <c:axId val="11955148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954995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'Judía Verde Fresco'!$C$6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'Judía Verde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'Judía Verde Fresco'!$C$8:$C$60</c:f>
              <c:numCache>
                <c:formatCode>#,##0.00</c:formatCode>
                <c:ptCount val="53"/>
                <c:pt idx="19">
                  <c:v>1.3385</c:v>
                </c:pt>
                <c:pt idx="20">
                  <c:v>1.3385</c:v>
                </c:pt>
                <c:pt idx="21">
                  <c:v>1.3385</c:v>
                </c:pt>
                <c:pt idx="22">
                  <c:v>1.3385</c:v>
                </c:pt>
                <c:pt idx="23">
                  <c:v>1.3385</c:v>
                </c:pt>
                <c:pt idx="24">
                  <c:v>1.3385</c:v>
                </c:pt>
                <c:pt idx="25">
                  <c:v>1.3385</c:v>
                </c:pt>
                <c:pt idx="26">
                  <c:v>1.3385</c:v>
                </c:pt>
                <c:pt idx="27">
                  <c:v>1.3385</c:v>
                </c:pt>
                <c:pt idx="28">
                  <c:v>1.3385</c:v>
                </c:pt>
                <c:pt idx="29">
                  <c:v>1.3385</c:v>
                </c:pt>
                <c:pt idx="30">
                  <c:v>1.3385</c:v>
                </c:pt>
                <c:pt idx="31">
                  <c:v>1.3385</c:v>
                </c:pt>
                <c:pt idx="32">
                  <c:v>1.3385</c:v>
                </c:pt>
                <c:pt idx="33">
                  <c:v>1.3385</c:v>
                </c:pt>
                <c:pt idx="34">
                  <c:v>1.3385</c:v>
                </c:pt>
                <c:pt idx="35">
                  <c:v>1.3385</c:v>
                </c:pt>
                <c:pt idx="36">
                  <c:v>1.3385</c:v>
                </c:pt>
                <c:pt idx="37">
                  <c:v>1.3385</c:v>
                </c:pt>
                <c:pt idx="38">
                  <c:v>1.3385</c:v>
                </c:pt>
                <c:pt idx="39">
                  <c:v>1.3385</c:v>
                </c:pt>
                <c:pt idx="40">
                  <c:v>1.3385</c:v>
                </c:pt>
                <c:pt idx="41">
                  <c:v>1.3385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C-4FBB-A4C5-B4EEE711341C}"/>
            </c:ext>
          </c:extLst>
        </c:ser>
        <c:ser>
          <c:idx val="1"/>
          <c:order val="1"/>
          <c:tx>
            <c:strRef>
              <c:f>'Judía Verde Fresco'!$D$6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'Judía Verde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'Judía Verde Fresco'!$D$8:$D$60</c:f>
              <c:numCache>
                <c:formatCode>#,##0.00</c:formatCode>
                <c:ptCount val="53"/>
                <c:pt idx="19">
                  <c:v>2.5</c:v>
                </c:pt>
                <c:pt idx="20">
                  <c:v>2.1</c:v>
                </c:pt>
                <c:pt idx="21">
                  <c:v>2</c:v>
                </c:pt>
                <c:pt idx="22">
                  <c:v>2</c:v>
                </c:pt>
                <c:pt idx="23">
                  <c:v>2.0499999999999998</c:v>
                </c:pt>
                <c:pt idx="24">
                  <c:v>2.0499999999999998</c:v>
                </c:pt>
                <c:pt idx="25">
                  <c:v>2</c:v>
                </c:pt>
                <c:pt idx="26">
                  <c:v>1.8</c:v>
                </c:pt>
                <c:pt idx="27">
                  <c:v>1.5</c:v>
                </c:pt>
                <c:pt idx="28">
                  <c:v>1.9</c:v>
                </c:pt>
                <c:pt idx="29">
                  <c:v>2.4</c:v>
                </c:pt>
                <c:pt idx="30">
                  <c:v>2.4</c:v>
                </c:pt>
                <c:pt idx="31">
                  <c:v>2.5</c:v>
                </c:pt>
                <c:pt idx="32">
                  <c:v>2.25</c:v>
                </c:pt>
                <c:pt idx="33">
                  <c:v>1.8</c:v>
                </c:pt>
                <c:pt idx="34">
                  <c:v>1.9</c:v>
                </c:pt>
                <c:pt idx="35">
                  <c:v>2.25</c:v>
                </c:pt>
                <c:pt idx="36">
                  <c:v>2.25</c:v>
                </c:pt>
                <c:pt idx="37">
                  <c:v>1.65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C-4FBB-A4C5-B4EEE711341C}"/>
            </c:ext>
          </c:extLst>
        </c:ser>
        <c:ser>
          <c:idx val="2"/>
          <c:order val="2"/>
          <c:tx>
            <c:strRef>
              <c:f>'Judía Verde Fresco'!$F$6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'Judía Verde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'Judía Verde Fresco'!$F$8:$F$60</c:f>
              <c:numCache>
                <c:formatCode>#,##0.00</c:formatCode>
                <c:ptCount val="53"/>
                <c:pt idx="21">
                  <c:v>3.23</c:v>
                </c:pt>
                <c:pt idx="22">
                  <c:v>4.1100000000000003</c:v>
                </c:pt>
                <c:pt idx="23">
                  <c:v>3.75</c:v>
                </c:pt>
                <c:pt idx="24">
                  <c:v>3.82</c:v>
                </c:pt>
                <c:pt idx="25">
                  <c:v>3.62</c:v>
                </c:pt>
                <c:pt idx="26">
                  <c:v>3.53</c:v>
                </c:pt>
                <c:pt idx="27">
                  <c:v>3.46</c:v>
                </c:pt>
                <c:pt idx="28">
                  <c:v>3.46</c:v>
                </c:pt>
                <c:pt idx="29">
                  <c:v>3.46</c:v>
                </c:pt>
                <c:pt idx="30">
                  <c:v>3.46</c:v>
                </c:pt>
                <c:pt idx="31">
                  <c:v>3.46</c:v>
                </c:pt>
                <c:pt idx="32">
                  <c:v>3.46</c:v>
                </c:pt>
                <c:pt idx="33">
                  <c:v>3.46</c:v>
                </c:pt>
                <c:pt idx="34">
                  <c:v>3.46</c:v>
                </c:pt>
                <c:pt idx="35">
                  <c:v>3.46</c:v>
                </c:pt>
                <c:pt idx="36">
                  <c:v>3.46</c:v>
                </c:pt>
                <c:pt idx="37">
                  <c:v>3.46</c:v>
                </c:pt>
                <c:pt idx="38">
                  <c:v>3.46</c:v>
                </c:pt>
                <c:pt idx="39">
                  <c:v>3.46</c:v>
                </c:pt>
                <c:pt idx="40">
                  <c:v>3.46</c:v>
                </c:pt>
                <c:pt idx="41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C-4FBB-A4C5-B4EEE711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595008"/>
        <c:axId val="119596928"/>
      </c:lineChart>
      <c:catAx>
        <c:axId val="1195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9596928"/>
        <c:crosses val="autoZero"/>
        <c:auto val="1"/>
        <c:lblAlgn val="ctr"/>
        <c:lblOffset val="100"/>
        <c:noMultiLvlLbl val="0"/>
      </c:catAx>
      <c:valAx>
        <c:axId val="11959692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959500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Hoja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8">
          <cell r="D88">
            <v>2.5</v>
          </cell>
          <cell r="F88" t="str">
            <v>-</v>
          </cell>
        </row>
      </sheetData>
      <sheetData sheetId="20">
        <row r="88">
          <cell r="D88">
            <v>2.1</v>
          </cell>
          <cell r="F88" t="str">
            <v>-</v>
          </cell>
        </row>
      </sheetData>
      <sheetData sheetId="21">
        <row r="88">
          <cell r="D88">
            <v>2</v>
          </cell>
          <cell r="F88" t="str">
            <v>-</v>
          </cell>
          <cell r="G88">
            <v>3.23</v>
          </cell>
        </row>
      </sheetData>
      <sheetData sheetId="22">
        <row r="88">
          <cell r="D88">
            <v>2</v>
          </cell>
          <cell r="F88" t="str">
            <v>-</v>
          </cell>
          <cell r="G88">
            <v>4.1100000000000003</v>
          </cell>
        </row>
      </sheetData>
      <sheetData sheetId="23">
        <row r="88">
          <cell r="D88">
            <v>2.0499999999999998</v>
          </cell>
          <cell r="F88" t="str">
            <v>-</v>
          </cell>
          <cell r="G88">
            <v>3.75</v>
          </cell>
        </row>
      </sheetData>
      <sheetData sheetId="24">
        <row r="88">
          <cell r="D88">
            <v>2.0499999999999998</v>
          </cell>
          <cell r="F88" t="str">
            <v>-</v>
          </cell>
          <cell r="G88">
            <v>3.82</v>
          </cell>
        </row>
      </sheetData>
      <sheetData sheetId="25">
        <row r="88">
          <cell r="D88">
            <v>2</v>
          </cell>
          <cell r="F88" t="str">
            <v>-</v>
          </cell>
          <cell r="G88">
            <v>3.62</v>
          </cell>
        </row>
      </sheetData>
      <sheetData sheetId="26">
        <row r="88">
          <cell r="D88">
            <v>1.8</v>
          </cell>
          <cell r="F88" t="str">
            <v>-</v>
          </cell>
          <cell r="G88">
            <v>3.53</v>
          </cell>
        </row>
      </sheetData>
      <sheetData sheetId="27">
        <row r="88">
          <cell r="D88">
            <v>1.5</v>
          </cell>
          <cell r="F88" t="str">
            <v>-</v>
          </cell>
          <cell r="G88">
            <v>3.46</v>
          </cell>
        </row>
      </sheetData>
      <sheetData sheetId="28">
        <row r="88">
          <cell r="D88">
            <v>1.9</v>
          </cell>
          <cell r="F88" t="str">
            <v>-</v>
          </cell>
          <cell r="G88">
            <v>3.46</v>
          </cell>
        </row>
      </sheetData>
      <sheetData sheetId="29">
        <row r="88">
          <cell r="D88">
            <v>2.4</v>
          </cell>
          <cell r="F88" t="str">
            <v>-</v>
          </cell>
          <cell r="G88">
            <v>3.46</v>
          </cell>
        </row>
      </sheetData>
      <sheetData sheetId="30">
        <row r="88">
          <cell r="D88">
            <v>2.4</v>
          </cell>
          <cell r="G88">
            <v>3.46</v>
          </cell>
        </row>
      </sheetData>
      <sheetData sheetId="31">
        <row r="88">
          <cell r="D88">
            <v>2.5</v>
          </cell>
          <cell r="F88" t="str">
            <v>-</v>
          </cell>
          <cell r="G88">
            <v>3.46</v>
          </cell>
        </row>
      </sheetData>
      <sheetData sheetId="32">
        <row r="88">
          <cell r="D88">
            <v>2.25</v>
          </cell>
          <cell r="F88" t="str">
            <v>-</v>
          </cell>
          <cell r="G88">
            <v>3.46</v>
          </cell>
        </row>
      </sheetData>
      <sheetData sheetId="33">
        <row r="88">
          <cell r="D88">
            <v>1.8</v>
          </cell>
          <cell r="F88" t="str">
            <v>-</v>
          </cell>
          <cell r="G88">
            <v>3.46</v>
          </cell>
        </row>
      </sheetData>
      <sheetData sheetId="34">
        <row r="88">
          <cell r="D88">
            <v>1.9</v>
          </cell>
          <cell r="F88" t="str">
            <v>-</v>
          </cell>
          <cell r="G88">
            <v>3.46</v>
          </cell>
        </row>
      </sheetData>
      <sheetData sheetId="35">
        <row r="88">
          <cell r="D88">
            <v>2.25</v>
          </cell>
          <cell r="F88" t="str">
            <v>-</v>
          </cell>
          <cell r="G88">
            <v>3.46</v>
          </cell>
        </row>
      </sheetData>
      <sheetData sheetId="36">
        <row r="88">
          <cell r="D88">
            <v>2.25</v>
          </cell>
          <cell r="F88" t="str">
            <v>-</v>
          </cell>
          <cell r="G88">
            <v>3.46</v>
          </cell>
        </row>
      </sheetData>
      <sheetData sheetId="37">
        <row r="88">
          <cell r="D88">
            <v>1.65</v>
          </cell>
          <cell r="F88" t="str">
            <v>-</v>
          </cell>
          <cell r="G88">
            <v>3.46</v>
          </cell>
        </row>
      </sheetData>
      <sheetData sheetId="38">
        <row r="88">
          <cell r="D88">
            <v>1.5</v>
          </cell>
          <cell r="F88" t="str">
            <v>-</v>
          </cell>
          <cell r="G88">
            <v>3.46</v>
          </cell>
        </row>
      </sheetData>
      <sheetData sheetId="39">
        <row r="88">
          <cell r="D88">
            <v>1.5</v>
          </cell>
          <cell r="F88" t="str">
            <v>-</v>
          </cell>
          <cell r="G88">
            <v>3.46</v>
          </cell>
        </row>
      </sheetData>
      <sheetData sheetId="40">
        <row r="88">
          <cell r="D88">
            <v>1.5</v>
          </cell>
          <cell r="G88">
            <v>3.46</v>
          </cell>
        </row>
      </sheetData>
      <sheetData sheetId="41">
        <row r="88">
          <cell r="F88" t="str">
            <v>-</v>
          </cell>
          <cell r="G88">
            <v>3.46</v>
          </cell>
        </row>
      </sheetData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0"/>
  <sheetViews>
    <sheetView tabSelected="1" view="pageBreakPreview" topLeftCell="A25" zoomScale="85" zoomScaleNormal="160" zoomScaleSheetLayoutView="85" workbookViewId="0">
      <selection activeCell="B66" sqref="B66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26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19</v>
      </c>
      <c r="D7" s="41"/>
      <c r="E7" s="41"/>
      <c r="F7" s="42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2015</v>
      </c>
      <c r="U23" s="6"/>
      <c r="V23" s="6"/>
      <c r="W23" s="6"/>
      <c r="X23" s="6"/>
      <c r="Y23" s="6"/>
      <c r="Z23" s="9">
        <v>1.9375</v>
      </c>
      <c r="AA23" s="6">
        <v>2.0833333333333335</v>
      </c>
      <c r="AB23" s="6">
        <v>2.3333333333333335</v>
      </c>
      <c r="AC23" s="6">
        <v>1.7874999999999999</v>
      </c>
      <c r="AD23" s="6">
        <v>1.6875</v>
      </c>
      <c r="AE23" s="6"/>
      <c r="AF23" s="6"/>
      <c r="AG23" s="10">
        <f>AVERAGE(U23:AF23)</f>
        <v>1.9658333333333335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2016</v>
      </c>
      <c r="U24" s="6"/>
      <c r="V24" s="6"/>
      <c r="W24" s="6"/>
      <c r="X24" s="6"/>
      <c r="Y24" s="6"/>
      <c r="Z24" s="9">
        <v>1.4500000000000002</v>
      </c>
      <c r="AA24" s="6">
        <v>1.65</v>
      </c>
      <c r="AB24" s="6">
        <v>1.575</v>
      </c>
      <c r="AC24" s="6">
        <v>2.4</v>
      </c>
      <c r="AD24" s="6"/>
      <c r="AE24" s="6"/>
      <c r="AF24" s="6"/>
      <c r="AG24" s="10">
        <f>AVERAGE(U24:AF24)</f>
        <v>1.7687499999999998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2017</v>
      </c>
      <c r="U25" s="6"/>
      <c r="V25" s="6"/>
      <c r="W25" s="6"/>
      <c r="X25" s="6"/>
      <c r="Y25" s="6">
        <v>2</v>
      </c>
      <c r="Z25" s="9">
        <v>1.65</v>
      </c>
      <c r="AA25" s="6">
        <v>1.7124999999999999</v>
      </c>
      <c r="AB25" s="6">
        <v>1.75</v>
      </c>
      <c r="AC25" s="6">
        <v>2.3333333333333335</v>
      </c>
      <c r="AD25" s="6">
        <v>1.8666666666666665</v>
      </c>
      <c r="AE25" s="6"/>
      <c r="AF25" s="6"/>
      <c r="AG25" s="10">
        <f t="shared" ref="AG25:AG28" si="0">AVERAGE(U25:AF25)</f>
        <v>1.8854166666666667</v>
      </c>
    </row>
    <row r="26" spans="2:33" x14ac:dyDescent="0.25">
      <c r="B26" s="26">
        <v>19</v>
      </c>
      <c r="C26" s="23"/>
      <c r="E26" s="23" t="s">
        <v>25</v>
      </c>
      <c r="F26" s="23"/>
      <c r="S26" s="2"/>
      <c r="T26" s="5">
        <v>2018</v>
      </c>
      <c r="U26" s="6"/>
      <c r="V26" s="6"/>
      <c r="W26" s="6"/>
      <c r="X26" s="6"/>
      <c r="Y26" s="6"/>
      <c r="Z26" s="9">
        <v>1.65</v>
      </c>
      <c r="AA26" s="6">
        <v>1.6125</v>
      </c>
      <c r="AB26" s="6">
        <v>1.7899999999999998</v>
      </c>
      <c r="AC26" s="6">
        <v>1.8499999999999999</v>
      </c>
      <c r="AD26" s="6">
        <v>2</v>
      </c>
      <c r="AE26" s="6"/>
      <c r="AF26" s="6"/>
      <c r="AG26" s="10">
        <f t="shared" si="0"/>
        <v>1.7805</v>
      </c>
    </row>
    <row r="27" spans="2:33" x14ac:dyDescent="0.25">
      <c r="B27" s="24">
        <v>20</v>
      </c>
      <c r="C27" s="25">
        <v>1.3385</v>
      </c>
      <c r="D27" s="25">
        <f>'[1]20'!$D$88</f>
        <v>2.5</v>
      </c>
      <c r="E27" s="25" t="str">
        <f>'[1]20'!$F$88</f>
        <v>-</v>
      </c>
      <c r="F27" s="25"/>
      <c r="S27" s="2"/>
      <c r="T27" s="5">
        <v>2019</v>
      </c>
      <c r="U27" s="6"/>
      <c r="V27" s="6"/>
      <c r="W27" s="6"/>
      <c r="X27" s="6"/>
      <c r="Y27" s="6">
        <v>2.0499999999999998</v>
      </c>
      <c r="Z27" s="9">
        <v>2.0625</v>
      </c>
      <c r="AA27" s="6">
        <v>1.625</v>
      </c>
      <c r="AB27" s="6">
        <v>1.92</v>
      </c>
      <c r="AC27" s="6">
        <v>2.1875</v>
      </c>
      <c r="AD27" s="6">
        <v>1.75</v>
      </c>
      <c r="AE27" s="6"/>
      <c r="AF27" s="6"/>
      <c r="AG27" s="10">
        <f t="shared" si="0"/>
        <v>1.9324999999999999</v>
      </c>
    </row>
    <row r="28" spans="2:33" x14ac:dyDescent="0.25">
      <c r="B28" s="26">
        <v>21</v>
      </c>
      <c r="C28" s="23">
        <v>1.3385</v>
      </c>
      <c r="D28" s="23">
        <f>'[1]21'!$D$88</f>
        <v>2.1</v>
      </c>
      <c r="E28" s="23" t="str">
        <f>'[1]21'!$F$88</f>
        <v>-</v>
      </c>
      <c r="F28" s="23"/>
      <c r="S28" s="2"/>
      <c r="T28" s="5">
        <v>2020</v>
      </c>
      <c r="U28" s="6"/>
      <c r="V28" s="6"/>
      <c r="W28" s="6"/>
      <c r="X28" s="6"/>
      <c r="Y28" s="6">
        <v>2.1</v>
      </c>
      <c r="Z28" s="9">
        <v>2.1875</v>
      </c>
      <c r="AA28" s="6">
        <v>2.12</v>
      </c>
      <c r="AB28" s="6">
        <v>2.375</v>
      </c>
      <c r="AC28" s="6">
        <v>2.5625</v>
      </c>
      <c r="AD28" s="6">
        <v>2.4500000000000002</v>
      </c>
      <c r="AE28" s="6"/>
      <c r="AF28" s="6"/>
      <c r="AG28" s="10">
        <f t="shared" si="0"/>
        <v>2.2991666666666664</v>
      </c>
    </row>
    <row r="29" spans="2:33" x14ac:dyDescent="0.25">
      <c r="B29" s="24">
        <v>22</v>
      </c>
      <c r="C29" s="25">
        <v>1.3385</v>
      </c>
      <c r="D29" s="25">
        <f>'[1]22'!$D$88</f>
        <v>2</v>
      </c>
      <c r="E29" s="25" t="str">
        <f>'[1]22'!$F$88</f>
        <v>-</v>
      </c>
      <c r="F29" s="25">
        <f>'[1]22'!$G$88</f>
        <v>3.23</v>
      </c>
      <c r="S29" s="2"/>
      <c r="T29" s="5" t="s">
        <v>27</v>
      </c>
      <c r="U29" s="6"/>
      <c r="V29" s="6"/>
      <c r="W29" s="6"/>
      <c r="X29" s="6"/>
      <c r="Y29" s="6">
        <f>MAX(Y23:Y28)</f>
        <v>2.1</v>
      </c>
      <c r="Z29" s="6">
        <f>MAX(Z23:Z28)</f>
        <v>2.1875</v>
      </c>
      <c r="AA29" s="6">
        <f t="shared" ref="AA29:AC29" si="1">MAX(AA23:AA28)</f>
        <v>2.12</v>
      </c>
      <c r="AB29" s="6">
        <f t="shared" si="1"/>
        <v>2.375</v>
      </c>
      <c r="AC29" s="6">
        <f t="shared" si="1"/>
        <v>2.5625</v>
      </c>
      <c r="AD29" s="6">
        <f>MAX(AD23:AD28)</f>
        <v>2.4500000000000002</v>
      </c>
      <c r="AE29" s="6"/>
      <c r="AF29" s="6"/>
      <c r="AG29" s="10">
        <f>AVERAGE(U29:AF29)</f>
        <v>2.2991666666666664</v>
      </c>
    </row>
    <row r="30" spans="2:33" x14ac:dyDescent="0.25">
      <c r="B30" s="26">
        <v>23</v>
      </c>
      <c r="C30" s="23">
        <v>1.3385</v>
      </c>
      <c r="D30" s="23">
        <f>'[1]23'!$D$88</f>
        <v>2</v>
      </c>
      <c r="E30" s="23" t="str">
        <f>'[1]23'!$F$88</f>
        <v>-</v>
      </c>
      <c r="F30" s="23">
        <f>'[1]23'!$G$88</f>
        <v>4.1100000000000003</v>
      </c>
      <c r="S30" s="2"/>
      <c r="T30" s="5" t="s">
        <v>28</v>
      </c>
      <c r="U30" s="6"/>
      <c r="V30" s="6"/>
      <c r="W30" s="6"/>
      <c r="X30" s="6"/>
      <c r="Y30" s="6">
        <f t="shared" ref="Y30:AC30" si="2">MIN(Y23:Y28)</f>
        <v>2</v>
      </c>
      <c r="Z30" s="6">
        <f t="shared" si="2"/>
        <v>1.4500000000000002</v>
      </c>
      <c r="AA30" s="6">
        <f t="shared" si="2"/>
        <v>1.6125</v>
      </c>
      <c r="AB30" s="6">
        <f t="shared" si="2"/>
        <v>1.575</v>
      </c>
      <c r="AC30" s="6">
        <f t="shared" si="2"/>
        <v>1.7874999999999999</v>
      </c>
      <c r="AD30" s="6">
        <f>MIN(AD23:AD28)</f>
        <v>1.6875</v>
      </c>
      <c r="AE30" s="6"/>
      <c r="AF30" s="6"/>
      <c r="AG30" s="10">
        <f>AVERAGE(U30:AF30)</f>
        <v>1.6854166666666668</v>
      </c>
    </row>
    <row r="31" spans="2:33" x14ac:dyDescent="0.25">
      <c r="B31" s="24">
        <v>24</v>
      </c>
      <c r="C31" s="25">
        <v>1.3385</v>
      </c>
      <c r="D31" s="25">
        <f>'[1]24'!$D$88</f>
        <v>2.0499999999999998</v>
      </c>
      <c r="E31" s="25" t="str">
        <f>'[1]24'!$F$88</f>
        <v>-</v>
      </c>
      <c r="F31" s="25">
        <f>'[1]24'!$G$88</f>
        <v>3.75</v>
      </c>
      <c r="S31" s="2"/>
      <c r="T31" s="5" t="s">
        <v>29</v>
      </c>
      <c r="U31" s="6"/>
      <c r="V31" s="6"/>
      <c r="W31" s="6"/>
      <c r="X31" s="6"/>
      <c r="Y31" s="6">
        <f t="shared" ref="Y31:AD31" si="3">AVERAGE(Y23:Y28)</f>
        <v>2.0500000000000003</v>
      </c>
      <c r="Z31" s="6">
        <f t="shared" si="3"/>
        <v>1.8229166666666667</v>
      </c>
      <c r="AA31" s="6">
        <f t="shared" si="3"/>
        <v>1.8005555555555557</v>
      </c>
      <c r="AB31" s="6">
        <f t="shared" si="3"/>
        <v>1.957222222222222</v>
      </c>
      <c r="AC31" s="6">
        <f t="shared" si="3"/>
        <v>2.1868055555555554</v>
      </c>
      <c r="AD31" s="6">
        <f t="shared" si="3"/>
        <v>1.9508333333333332</v>
      </c>
      <c r="AE31" s="6"/>
      <c r="AF31" s="6"/>
      <c r="AG31" s="10">
        <f>AVERAGE(U31:AF31)</f>
        <v>1.9613888888888888</v>
      </c>
    </row>
    <row r="32" spans="2:33" x14ac:dyDescent="0.25">
      <c r="B32" s="26">
        <v>25</v>
      </c>
      <c r="C32" s="23">
        <v>1.3385</v>
      </c>
      <c r="D32" s="23">
        <f>'[1]25'!$D$88</f>
        <v>2.0499999999999998</v>
      </c>
      <c r="E32" s="23" t="str">
        <f>'[1]25'!$F$88</f>
        <v>-</v>
      </c>
      <c r="F32" s="23">
        <f>'[1]25'!$G$88</f>
        <v>3.82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1.3385</v>
      </c>
      <c r="D33" s="25">
        <f>'[1]26'!$D$88</f>
        <v>2</v>
      </c>
      <c r="E33" s="25" t="str">
        <f>'[1]26'!$F$88</f>
        <v>-</v>
      </c>
      <c r="F33" s="25">
        <f>'[1]26'!$G$88</f>
        <v>3.62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1.3385</v>
      </c>
      <c r="D34" s="23">
        <f>'[1]27'!$D$88</f>
        <v>1.8</v>
      </c>
      <c r="E34" s="23" t="str">
        <f>'[1]27'!$F$88</f>
        <v>-</v>
      </c>
      <c r="F34" s="23">
        <f>'[1]27'!$G$88</f>
        <v>3.53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1.3385</v>
      </c>
      <c r="D35" s="25">
        <f>'[1]28'!$D$88</f>
        <v>1.5</v>
      </c>
      <c r="E35" s="25" t="str">
        <f>'[1]28'!$F$88</f>
        <v>-</v>
      </c>
      <c r="F35" s="25">
        <f>'[1]28'!$G$88</f>
        <v>3.46</v>
      </c>
      <c r="S35" s="2"/>
      <c r="T35" s="5" t="s">
        <v>30</v>
      </c>
      <c r="U35" s="6"/>
      <c r="V35" s="6"/>
      <c r="W35" s="6"/>
      <c r="X35" s="6"/>
      <c r="Y35" s="6">
        <f>Y29</f>
        <v>2.1</v>
      </c>
      <c r="Z35" s="6">
        <f t="shared" ref="Z35:AB35" si="4">Z29</f>
        <v>2.1875</v>
      </c>
      <c r="AA35" s="6">
        <f t="shared" si="4"/>
        <v>2.12</v>
      </c>
      <c r="AB35" s="6">
        <f t="shared" si="4"/>
        <v>2.375</v>
      </c>
      <c r="AC35" s="6">
        <f t="shared" ref="AC35:AD37" si="5">AC29</f>
        <v>2.5625</v>
      </c>
      <c r="AD35" s="6">
        <f t="shared" si="5"/>
        <v>2.4500000000000002</v>
      </c>
      <c r="AE35" s="6"/>
      <c r="AF35" s="6"/>
      <c r="AG35" s="4"/>
    </row>
    <row r="36" spans="2:33" x14ac:dyDescent="0.25">
      <c r="B36" s="26">
        <v>29</v>
      </c>
      <c r="C36" s="23">
        <v>1.3385</v>
      </c>
      <c r="D36" s="23">
        <f>'[1]29'!$D$88</f>
        <v>1.9</v>
      </c>
      <c r="E36" s="23" t="str">
        <f>'[1]29'!$F$88</f>
        <v>-</v>
      </c>
      <c r="F36" s="23">
        <f>'[1]29'!$G$88</f>
        <v>3.46</v>
      </c>
      <c r="S36" s="2"/>
      <c r="T36" s="5"/>
      <c r="U36" s="6"/>
      <c r="V36" s="6"/>
      <c r="W36" s="6"/>
      <c r="X36" s="6"/>
      <c r="Y36" s="6">
        <f>Y30</f>
        <v>2</v>
      </c>
      <c r="Z36" s="6">
        <f t="shared" ref="Z36:AB36" si="6">Z30</f>
        <v>1.4500000000000002</v>
      </c>
      <c r="AA36" s="6">
        <f t="shared" si="6"/>
        <v>1.6125</v>
      </c>
      <c r="AB36" s="6">
        <f t="shared" si="6"/>
        <v>1.575</v>
      </c>
      <c r="AC36" s="6">
        <f t="shared" si="5"/>
        <v>1.7874999999999999</v>
      </c>
      <c r="AD36" s="6">
        <f t="shared" si="5"/>
        <v>1.6875</v>
      </c>
      <c r="AE36" s="6"/>
      <c r="AF36" s="6"/>
      <c r="AG36" s="4"/>
    </row>
    <row r="37" spans="2:33" x14ac:dyDescent="0.25">
      <c r="B37" s="24">
        <v>30</v>
      </c>
      <c r="C37" s="25">
        <v>1.3385</v>
      </c>
      <c r="D37" s="25">
        <f>'[1]30'!$D$88</f>
        <v>2.4</v>
      </c>
      <c r="E37" s="25" t="str">
        <f>'[1]30'!$F$88</f>
        <v>-</v>
      </c>
      <c r="F37" s="25">
        <f>'[1]30'!$G$88</f>
        <v>3.46</v>
      </c>
      <c r="S37" s="2"/>
      <c r="T37" s="7" t="str">
        <f>T31</f>
        <v>Promedio 2015 - 2020</v>
      </c>
      <c r="U37" s="11"/>
      <c r="V37" s="11"/>
      <c r="W37" s="11"/>
      <c r="X37" s="11"/>
      <c r="Y37" s="11">
        <f>Y31</f>
        <v>2.0500000000000003</v>
      </c>
      <c r="Z37" s="11">
        <f t="shared" ref="Z37:AB37" si="7">Z31</f>
        <v>1.8229166666666667</v>
      </c>
      <c r="AA37" s="11">
        <f t="shared" si="7"/>
        <v>1.8005555555555557</v>
      </c>
      <c r="AB37" s="11">
        <f t="shared" si="7"/>
        <v>1.957222222222222</v>
      </c>
      <c r="AC37" s="11">
        <f t="shared" si="5"/>
        <v>2.1868055555555554</v>
      </c>
      <c r="AD37" s="11">
        <f t="shared" si="5"/>
        <v>1.9508333333333332</v>
      </c>
      <c r="AE37" s="11"/>
      <c r="AF37" s="11"/>
      <c r="AG37" s="4"/>
    </row>
    <row r="38" spans="2:33" x14ac:dyDescent="0.25">
      <c r="B38" s="26">
        <v>31</v>
      </c>
      <c r="C38" s="23">
        <v>1.3385</v>
      </c>
      <c r="D38" s="23">
        <f>'[1]31'!$D$88</f>
        <v>2.4</v>
      </c>
      <c r="E38" s="23" t="str">
        <f>'[1]30'!$F$88</f>
        <v>-</v>
      </c>
      <c r="F38" s="23">
        <f>'[1]31'!$G$88</f>
        <v>3.46</v>
      </c>
      <c r="S38" s="2"/>
      <c r="T38" s="5">
        <v>2021</v>
      </c>
      <c r="U38" s="12"/>
      <c r="V38" s="12"/>
      <c r="W38" s="12"/>
      <c r="X38" s="12"/>
      <c r="Y38" s="12">
        <f>AVERAGE(D27:D28)</f>
        <v>2.2999999999999998</v>
      </c>
      <c r="Z38" s="12">
        <f>AVERAGE(D29:D32)</f>
        <v>2.0249999999999999</v>
      </c>
      <c r="AA38" s="12">
        <f>AVERAGE(D33:D37)</f>
        <v>1.92</v>
      </c>
      <c r="AB38" s="12">
        <f>AVERAGE(D38:D41)</f>
        <v>2.2375000000000003</v>
      </c>
      <c r="AC38" s="12">
        <f>AVERAGE(D42:D46)</f>
        <v>1.9100000000000001</v>
      </c>
      <c r="AD38" s="12">
        <f>AVERAGE(D47:D50)</f>
        <v>1.5</v>
      </c>
      <c r="AE38" s="12"/>
      <c r="AF38" s="12"/>
      <c r="AG38" s="4"/>
    </row>
    <row r="39" spans="2:33" x14ac:dyDescent="0.25">
      <c r="B39" s="24">
        <v>32</v>
      </c>
      <c r="C39" s="25">
        <v>1.3385</v>
      </c>
      <c r="D39" s="25">
        <f>'[1]32'!$D$88</f>
        <v>2.5</v>
      </c>
      <c r="E39" s="25" t="str">
        <f>'[1]32'!$F$88</f>
        <v>-</v>
      </c>
      <c r="F39" s="25">
        <f>'[1]32'!$G$88</f>
        <v>3.46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1.3385</v>
      </c>
      <c r="D40" s="23">
        <f>'[1]33'!$D$88</f>
        <v>2.25</v>
      </c>
      <c r="E40" s="23" t="str">
        <f>'[1]33'!$F$88</f>
        <v>-</v>
      </c>
      <c r="F40" s="23">
        <f>'[1]33'!$G$88</f>
        <v>3.46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1.3385</v>
      </c>
      <c r="D41" s="25">
        <f>'[1]34'!$D$88</f>
        <v>1.8</v>
      </c>
      <c r="E41" s="25" t="str">
        <f>'[1]34'!$F$88</f>
        <v>-</v>
      </c>
      <c r="F41" s="25">
        <f>'[1]34'!$G$88</f>
        <v>3.46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1.3385</v>
      </c>
      <c r="D42" s="23">
        <f>'[1]35'!$D$88</f>
        <v>1.9</v>
      </c>
      <c r="E42" s="23" t="str">
        <f>'[1]35'!$F$88</f>
        <v>-</v>
      </c>
      <c r="F42" s="23">
        <f>'[1]35'!$G$88</f>
        <v>3.46</v>
      </c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1.3385</v>
      </c>
      <c r="D43" s="25">
        <f>'[1]36'!$D$88</f>
        <v>2.25</v>
      </c>
      <c r="E43" s="25" t="str">
        <f>'[1]36'!$F$88</f>
        <v>-</v>
      </c>
      <c r="F43" s="25">
        <f>'[1]36'!$G$88</f>
        <v>3.46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1.3385</v>
      </c>
      <c r="D44" s="23">
        <f>'[1]37'!$D$88</f>
        <v>2.25</v>
      </c>
      <c r="E44" s="23" t="str">
        <f>'[1]37'!$F$88</f>
        <v>-</v>
      </c>
      <c r="F44" s="23">
        <f>'[1]37'!$G$88</f>
        <v>3.46</v>
      </c>
      <c r="S44" s="2"/>
      <c r="T44" s="5">
        <v>2015</v>
      </c>
      <c r="U44" s="6"/>
      <c r="V44" s="6"/>
      <c r="W44" s="6"/>
      <c r="X44" s="6"/>
      <c r="Y44" s="6">
        <v>2.5812499999999998</v>
      </c>
      <c r="Z44" s="9">
        <v>3.7882812499999998</v>
      </c>
      <c r="AA44" s="6">
        <v>3.6483250661375664</v>
      </c>
      <c r="AB44" s="6">
        <v>3.8878571428571429</v>
      </c>
      <c r="AC44" s="6">
        <v>3.3875694444444444</v>
      </c>
      <c r="AD44" s="6">
        <v>3.4847619047619047</v>
      </c>
      <c r="AE44" s="6"/>
      <c r="AF44" s="6"/>
      <c r="AG44" s="10">
        <f>AVERAGE(U44:AF44)</f>
        <v>3.4630074680335095</v>
      </c>
    </row>
    <row r="45" spans="2:33" x14ac:dyDescent="0.25">
      <c r="B45" s="24">
        <v>38</v>
      </c>
      <c r="C45" s="25">
        <v>1.3385</v>
      </c>
      <c r="D45" s="25">
        <f>'[1]38'!$D$88</f>
        <v>1.65</v>
      </c>
      <c r="E45" s="25" t="str">
        <f>'[1]38'!$F$88</f>
        <v>-</v>
      </c>
      <c r="F45" s="25">
        <f>'[1]38'!$G$88</f>
        <v>3.46</v>
      </c>
      <c r="S45" s="2"/>
      <c r="T45" s="5">
        <v>2016</v>
      </c>
      <c r="U45" s="6"/>
      <c r="V45" s="6"/>
      <c r="W45" s="6"/>
      <c r="X45" s="6"/>
      <c r="Y45" s="6">
        <v>3.0673809523809523</v>
      </c>
      <c r="Z45" s="9">
        <v>3.1070476190476191</v>
      </c>
      <c r="AA45" s="6">
        <v>3.2483333333333331</v>
      </c>
      <c r="AB45" s="6">
        <v>3.2574801587301589</v>
      </c>
      <c r="AC45" s="6">
        <v>3.6378571428571433</v>
      </c>
      <c r="AD45" s="6">
        <v>3.9082440476190476</v>
      </c>
      <c r="AE45" s="6"/>
      <c r="AF45" s="6"/>
      <c r="AG45" s="10">
        <f>AVERAGE(U45:AF45)</f>
        <v>3.3710572089947086</v>
      </c>
    </row>
    <row r="46" spans="2:33" x14ac:dyDescent="0.25">
      <c r="B46" s="26">
        <v>39</v>
      </c>
      <c r="C46" s="23">
        <v>1.3385</v>
      </c>
      <c r="D46" s="23">
        <f>'[1]39'!$D$88</f>
        <v>1.5</v>
      </c>
      <c r="E46" s="23" t="str">
        <f>'[1]39'!$F$88</f>
        <v>-</v>
      </c>
      <c r="F46" s="23">
        <f>'[1]39'!$G$88</f>
        <v>3.46</v>
      </c>
      <c r="S46" s="2"/>
      <c r="T46" s="5">
        <v>2017</v>
      </c>
      <c r="U46" s="6"/>
      <c r="V46" s="6"/>
      <c r="W46" s="6"/>
      <c r="X46" s="6"/>
      <c r="Y46" s="6">
        <v>3.4551562499999999</v>
      </c>
      <c r="Z46" s="9">
        <v>3.2543750000000005</v>
      </c>
      <c r="AA46" s="6">
        <v>3.3588541666666671</v>
      </c>
      <c r="AB46" s="6">
        <v>3.6260342261904763</v>
      </c>
      <c r="AC46" s="6">
        <v>4.1650396825396827</v>
      </c>
      <c r="AD46" s="6">
        <v>3.671979166666667</v>
      </c>
      <c r="AE46" s="6"/>
      <c r="AF46" s="6"/>
      <c r="AG46" s="10">
        <f t="shared" ref="AG46:AG51" si="8">AVERAGE(U46:AF46)</f>
        <v>3.5885730820105821</v>
      </c>
    </row>
    <row r="47" spans="2:33" x14ac:dyDescent="0.25">
      <c r="B47" s="24">
        <v>40</v>
      </c>
      <c r="C47" s="25">
        <v>1.3385</v>
      </c>
      <c r="D47" s="25">
        <f>'[1]40'!$D$88</f>
        <v>1.5</v>
      </c>
      <c r="E47" s="25" t="str">
        <f>'[1]40'!$F$88</f>
        <v>-</v>
      </c>
      <c r="F47" s="25">
        <f>'[1]40'!$G$88</f>
        <v>3.46</v>
      </c>
      <c r="S47" s="2"/>
      <c r="T47" s="5">
        <v>2018</v>
      </c>
      <c r="U47" s="6"/>
      <c r="V47" s="6"/>
      <c r="W47" s="6"/>
      <c r="X47" s="6"/>
      <c r="Y47" s="6"/>
      <c r="Z47" s="9">
        <v>3.5500000000000003</v>
      </c>
      <c r="AA47" s="6">
        <v>3.2336666666666667</v>
      </c>
      <c r="AB47" s="6">
        <v>3.575941991341991</v>
      </c>
      <c r="AC47" s="6">
        <v>4.3963839285714288</v>
      </c>
      <c r="AD47" s="6">
        <v>3.9538541666666669</v>
      </c>
      <c r="AE47" s="6"/>
      <c r="AF47" s="6"/>
      <c r="AG47" s="10">
        <f t="shared" si="8"/>
        <v>3.7419693506493501</v>
      </c>
    </row>
    <row r="48" spans="2:33" x14ac:dyDescent="0.25">
      <c r="B48" s="26">
        <v>41</v>
      </c>
      <c r="C48" s="23">
        <v>1.3385</v>
      </c>
      <c r="D48" s="23">
        <f>'[1]41'!$D$88</f>
        <v>1.5</v>
      </c>
      <c r="E48" s="23" t="str">
        <f>'[1]40'!$F$88</f>
        <v>-</v>
      </c>
      <c r="F48" s="23">
        <f>'[1]41'!$G$88</f>
        <v>3.46</v>
      </c>
      <c r="S48" s="2"/>
      <c r="T48" s="5">
        <v>2019</v>
      </c>
      <c r="U48" s="6"/>
      <c r="V48" s="6"/>
      <c r="W48" s="6"/>
      <c r="X48" s="6"/>
      <c r="Y48" s="6">
        <v>3.4</v>
      </c>
      <c r="Z48" s="9">
        <v>3.9937857142857145</v>
      </c>
      <c r="AA48" s="6">
        <v>3.6748214285714287</v>
      </c>
      <c r="AB48" s="6">
        <v>4.0379404761904762</v>
      </c>
      <c r="AC48" s="6">
        <v>4.3191875</v>
      </c>
      <c r="AD48" s="6">
        <v>3.8305999999999996</v>
      </c>
      <c r="AE48" s="6"/>
      <c r="AF48" s="6"/>
      <c r="AG48" s="10">
        <f t="shared" si="8"/>
        <v>3.8760558531746034</v>
      </c>
    </row>
    <row r="49" spans="2:33" x14ac:dyDescent="0.25">
      <c r="B49" s="24">
        <v>42</v>
      </c>
      <c r="C49" s="25">
        <v>1.3385</v>
      </c>
      <c r="D49" s="25"/>
      <c r="E49" s="25" t="str">
        <f>'[1]42'!$F$88</f>
        <v>-</v>
      </c>
      <c r="F49" s="25">
        <f>'[1]42'!$G$88</f>
        <v>3.46</v>
      </c>
      <c r="S49" s="2"/>
      <c r="T49" s="5">
        <v>2020</v>
      </c>
      <c r="U49" s="6"/>
      <c r="V49" s="6"/>
      <c r="W49" s="6"/>
      <c r="X49" s="6"/>
      <c r="Y49" s="6">
        <v>3.73</v>
      </c>
      <c r="Z49" s="9">
        <v>3.9099999999999997</v>
      </c>
      <c r="AA49" s="6">
        <v>3.8959999999999999</v>
      </c>
      <c r="AB49" s="6">
        <v>4.0674999999999999</v>
      </c>
      <c r="AC49" s="6">
        <v>4.5575000000000001</v>
      </c>
      <c r="AD49" s="6">
        <v>4.2739999999999991</v>
      </c>
      <c r="AE49" s="6"/>
      <c r="AF49" s="6"/>
      <c r="AG49" s="10">
        <f t="shared" si="8"/>
        <v>4.0725000000000007</v>
      </c>
    </row>
    <row r="50" spans="2:33" x14ac:dyDescent="0.25">
      <c r="B50" s="26">
        <v>43</v>
      </c>
      <c r="C50" s="23"/>
      <c r="D50" s="23"/>
      <c r="E50" s="23" t="s">
        <v>32</v>
      </c>
      <c r="F50" s="23"/>
      <c r="S50" s="2"/>
      <c r="T50" s="5" t="s">
        <v>27</v>
      </c>
      <c r="U50" s="6"/>
      <c r="V50" s="6"/>
      <c r="W50" s="6"/>
      <c r="X50" s="6"/>
      <c r="Y50" s="6">
        <f t="shared" ref="Y50:AD50" si="9">MAX(Y44:Y47)</f>
        <v>3.4551562499999999</v>
      </c>
      <c r="Z50" s="6">
        <f t="shared" si="9"/>
        <v>3.7882812499999998</v>
      </c>
      <c r="AA50" s="6">
        <f t="shared" si="9"/>
        <v>3.6483250661375664</v>
      </c>
      <c r="AB50" s="6">
        <f t="shared" si="9"/>
        <v>3.8878571428571429</v>
      </c>
      <c r="AC50" s="6">
        <f t="shared" si="9"/>
        <v>4.3963839285714288</v>
      </c>
      <c r="AD50" s="6">
        <f t="shared" si="9"/>
        <v>3.9538541666666669</v>
      </c>
      <c r="AE50" s="6"/>
      <c r="AF50" s="6"/>
      <c r="AG50" s="10">
        <f t="shared" si="8"/>
        <v>3.8549763007054669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28</v>
      </c>
      <c r="U51" s="6"/>
      <c r="V51" s="6"/>
      <c r="W51" s="6"/>
      <c r="X51" s="6"/>
      <c r="Y51" s="6">
        <f t="shared" ref="Y51:AD51" si="10">MIN(Y44:Y47)</f>
        <v>2.5812499999999998</v>
      </c>
      <c r="Z51" s="6">
        <f t="shared" si="10"/>
        <v>3.1070476190476191</v>
      </c>
      <c r="AA51" s="6">
        <f t="shared" si="10"/>
        <v>3.2336666666666667</v>
      </c>
      <c r="AB51" s="6">
        <f t="shared" si="10"/>
        <v>3.2574801587301589</v>
      </c>
      <c r="AC51" s="6">
        <f t="shared" si="10"/>
        <v>3.3875694444444444</v>
      </c>
      <c r="AD51" s="6">
        <f t="shared" si="10"/>
        <v>3.4847619047619047</v>
      </c>
      <c r="AE51" s="6"/>
      <c r="AF51" s="6"/>
      <c r="AG51" s="10">
        <f t="shared" si="8"/>
        <v>3.1752959656084658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29</v>
      </c>
      <c r="U52" s="6"/>
      <c r="V52" s="6"/>
      <c r="W52" s="6"/>
      <c r="X52" s="6"/>
      <c r="Y52" s="6">
        <f t="shared" ref="Y52:AD52" si="11">AVERAGE(Y44:Y47)</f>
        <v>3.034595734126984</v>
      </c>
      <c r="Z52" s="6">
        <f t="shared" si="11"/>
        <v>3.4249259672619052</v>
      </c>
      <c r="AA52" s="6">
        <f t="shared" si="11"/>
        <v>3.3722948082010582</v>
      </c>
      <c r="AB52" s="6">
        <f t="shared" si="11"/>
        <v>3.5868283797799423</v>
      </c>
      <c r="AC52" s="6">
        <f t="shared" si="11"/>
        <v>3.8967125496031745</v>
      </c>
      <c r="AD52" s="6">
        <f t="shared" si="11"/>
        <v>3.7547098214285715</v>
      </c>
      <c r="AE52" s="6"/>
      <c r="AF52" s="6"/>
      <c r="AG52" s="10">
        <f>AVERAGE(U52:AF52)</f>
        <v>3.5116778767336059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31</v>
      </c>
      <c r="U56" s="6"/>
      <c r="V56" s="6"/>
      <c r="W56" s="6"/>
      <c r="X56" s="6"/>
      <c r="Y56" s="6">
        <f>Y50</f>
        <v>3.4551562499999999</v>
      </c>
      <c r="Z56" s="6">
        <f t="shared" ref="Z56:AB56" si="12">Z50</f>
        <v>3.7882812499999998</v>
      </c>
      <c r="AA56" s="6">
        <f t="shared" si="12"/>
        <v>3.6483250661375664</v>
      </c>
      <c r="AB56" s="6">
        <f t="shared" si="12"/>
        <v>3.8878571428571429</v>
      </c>
      <c r="AC56" s="6">
        <f t="shared" ref="AC56:AD58" si="13">AC50</f>
        <v>4.3963839285714288</v>
      </c>
      <c r="AD56" s="6">
        <f t="shared" si="13"/>
        <v>3.9538541666666669</v>
      </c>
      <c r="AE56" s="6"/>
      <c r="AF56" s="6"/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/>
      <c r="V57" s="6"/>
      <c r="W57" s="6"/>
      <c r="X57" s="6"/>
      <c r="Y57" s="6">
        <f>Y51</f>
        <v>2.5812499999999998</v>
      </c>
      <c r="Z57" s="6">
        <f t="shared" ref="Z57:AB57" si="14">Z51</f>
        <v>3.1070476190476191</v>
      </c>
      <c r="AA57" s="6">
        <f t="shared" si="14"/>
        <v>3.2336666666666667</v>
      </c>
      <c r="AB57" s="6">
        <f t="shared" si="14"/>
        <v>3.2574801587301589</v>
      </c>
      <c r="AC57" s="6">
        <f t="shared" si="13"/>
        <v>3.3875694444444444</v>
      </c>
      <c r="AD57" s="6">
        <f t="shared" si="13"/>
        <v>3.4847619047619047</v>
      </c>
      <c r="AE57" s="6"/>
      <c r="AF57" s="6"/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/>
      <c r="V58" s="11"/>
      <c r="W58" s="11"/>
      <c r="X58" s="11"/>
      <c r="Y58" s="11">
        <f>Y52</f>
        <v>3.034595734126984</v>
      </c>
      <c r="Z58" s="11">
        <f t="shared" ref="Z58:AB58" si="15">Z52</f>
        <v>3.4249259672619052</v>
      </c>
      <c r="AA58" s="11">
        <f t="shared" si="15"/>
        <v>3.3722948082010582</v>
      </c>
      <c r="AB58" s="11">
        <f t="shared" si="15"/>
        <v>3.5868283797799423</v>
      </c>
      <c r="AC58" s="11">
        <f t="shared" si="13"/>
        <v>3.8967125496031745</v>
      </c>
      <c r="AD58" s="11">
        <f t="shared" si="13"/>
        <v>3.7547098214285715</v>
      </c>
      <c r="AE58" s="11"/>
      <c r="AF58" s="11"/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2021</v>
      </c>
      <c r="U59" s="12"/>
      <c r="V59" s="12"/>
      <c r="W59" s="12"/>
      <c r="X59" s="12"/>
      <c r="Y59" s="12">
        <f>AVERAGE(F26:F29)</f>
        <v>3.23</v>
      </c>
      <c r="Z59" s="12">
        <f>AVERAGE(F29:F32)</f>
        <v>3.7275</v>
      </c>
      <c r="AA59" s="12">
        <f>AVERAGE(F33:F37)</f>
        <v>3.5060000000000002</v>
      </c>
      <c r="AB59" s="12">
        <f>AVERAGE(F38:F41)</f>
        <v>3.46</v>
      </c>
      <c r="AC59" s="12">
        <f>AVERAGE(F42:F46)</f>
        <v>3.46</v>
      </c>
      <c r="AD59" s="12">
        <f>AVERAGE(F47:F50)</f>
        <v>3.4599999999999995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33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>
        <f>(D28-C28)/C28</f>
        <v>0.5689204333208816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 t="shared" ref="T66:T91" si="16">(D29-C29)/C29</f>
        <v>0.4942099364960777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>(D30-C30)/C30</f>
        <v>0.4942099364960777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6"/>
        <v>0.53156518490847948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6"/>
        <v>0.53156518490847948</v>
      </c>
    </row>
    <row r="70" spans="2:32" x14ac:dyDescent="0.25">
      <c r="T70" s="35">
        <f>(D33-C33)/C33</f>
        <v>0.4942099364960777</v>
      </c>
    </row>
    <row r="71" spans="2:32" x14ac:dyDescent="0.25">
      <c r="T71" s="35">
        <f t="shared" si="16"/>
        <v>0.34478894284646994</v>
      </c>
    </row>
    <row r="72" spans="2:32" x14ac:dyDescent="0.25">
      <c r="T72" s="35">
        <f t="shared" si="16"/>
        <v>0.12065745237205826</v>
      </c>
    </row>
    <row r="73" spans="2:32" x14ac:dyDescent="0.25">
      <c r="T73" s="35">
        <f t="shared" si="16"/>
        <v>0.41949943967127373</v>
      </c>
    </row>
    <row r="74" spans="2:32" x14ac:dyDescent="0.25">
      <c r="T74" s="35">
        <f t="shared" si="16"/>
        <v>0.7930519237952931</v>
      </c>
    </row>
    <row r="75" spans="2:32" x14ac:dyDescent="0.25">
      <c r="T75" s="35">
        <f t="shared" si="16"/>
        <v>0.7930519237952931</v>
      </c>
    </row>
    <row r="76" spans="2:32" x14ac:dyDescent="0.25">
      <c r="T76" s="35">
        <f t="shared" si="16"/>
        <v>0.86776242062009712</v>
      </c>
    </row>
    <row r="77" spans="2:32" x14ac:dyDescent="0.25">
      <c r="T77" s="35">
        <f t="shared" si="16"/>
        <v>0.68098617855808741</v>
      </c>
    </row>
    <row r="78" spans="2:32" x14ac:dyDescent="0.25">
      <c r="T78" s="35">
        <f t="shared" si="16"/>
        <v>0.34478894284646994</v>
      </c>
    </row>
    <row r="79" spans="2:32" x14ac:dyDescent="0.25">
      <c r="T79" s="35">
        <f t="shared" si="16"/>
        <v>0.41949943967127373</v>
      </c>
    </row>
    <row r="80" spans="2:32" x14ac:dyDescent="0.25">
      <c r="T80" s="35">
        <f t="shared" si="16"/>
        <v>0.68098617855808741</v>
      </c>
    </row>
    <row r="81" spans="20:20" x14ac:dyDescent="0.25">
      <c r="T81" s="35">
        <f t="shared" si="16"/>
        <v>0.68098617855808741</v>
      </c>
    </row>
    <row r="82" spans="20:20" x14ac:dyDescent="0.25">
      <c r="T82" s="35">
        <f t="shared" si="16"/>
        <v>0.23272319760926402</v>
      </c>
    </row>
    <row r="83" spans="20:20" x14ac:dyDescent="0.25">
      <c r="T83" s="35">
        <f>(D46-C46)/C46</f>
        <v>0.12065745237205826</v>
      </c>
    </row>
    <row r="84" spans="20:20" x14ac:dyDescent="0.25">
      <c r="T84" s="35">
        <f t="shared" si="16"/>
        <v>0.12065745237205826</v>
      </c>
    </row>
    <row r="85" spans="20:20" x14ac:dyDescent="0.25">
      <c r="T85" s="35">
        <f t="shared" si="16"/>
        <v>0.12065745237205826</v>
      </c>
    </row>
    <row r="86" spans="20:20" x14ac:dyDescent="0.25">
      <c r="T86" s="35">
        <f t="shared" si="16"/>
        <v>-1</v>
      </c>
    </row>
    <row r="87" spans="20:20" x14ac:dyDescent="0.25">
      <c r="T87" s="35" t="e">
        <f t="shared" si="16"/>
        <v>#DIV/0!</v>
      </c>
    </row>
    <row r="88" spans="20:20" x14ac:dyDescent="0.25">
      <c r="T88" s="35" t="e">
        <f t="shared" si="16"/>
        <v>#DIV/0!</v>
      </c>
    </row>
    <row r="89" spans="20:20" x14ac:dyDescent="0.25">
      <c r="T89" s="35" t="e">
        <f t="shared" si="16"/>
        <v>#DIV/0!</v>
      </c>
    </row>
    <row r="90" spans="20:20" x14ac:dyDescent="0.25">
      <c r="T90" s="35" t="e">
        <f t="shared" si="16"/>
        <v>#DIV/0!</v>
      </c>
    </row>
    <row r="91" spans="20:20" x14ac:dyDescent="0.25">
      <c r="T91" s="35" t="e">
        <f t="shared" si="16"/>
        <v>#DIV/0!</v>
      </c>
    </row>
    <row r="92" spans="20:20" x14ac:dyDescent="0.25">
      <c r="T92" s="35"/>
    </row>
    <row r="93" spans="20:20" x14ac:dyDescent="0.25">
      <c r="T93" s="35"/>
    </row>
    <row r="94" spans="20:20" x14ac:dyDescent="0.25">
      <c r="T94" s="35"/>
    </row>
    <row r="95" spans="20:20" x14ac:dyDescent="0.25">
      <c r="T95" s="35"/>
    </row>
    <row r="96" spans="20:20" x14ac:dyDescent="0.25">
      <c r="T96" s="35"/>
    </row>
    <row r="97" spans="20:20" x14ac:dyDescent="0.25">
      <c r="T97" s="35"/>
    </row>
    <row r="98" spans="20:20" x14ac:dyDescent="0.25">
      <c r="T98" s="35"/>
    </row>
    <row r="99" spans="20:20" x14ac:dyDescent="0.25">
      <c r="T99" s="35"/>
    </row>
    <row r="100" spans="20:20" x14ac:dyDescent="0.25">
      <c r="T100" s="35"/>
    </row>
    <row r="101" spans="20:20" x14ac:dyDescent="0.25">
      <c r="T101" s="35"/>
    </row>
    <row r="102" spans="20:20" x14ac:dyDescent="0.25">
      <c r="T102" s="35"/>
    </row>
    <row r="103" spans="20:20" x14ac:dyDescent="0.25">
      <c r="T103" s="35"/>
    </row>
    <row r="104" spans="20:20" x14ac:dyDescent="0.25">
      <c r="T104" s="35"/>
    </row>
    <row r="105" spans="20:20" x14ac:dyDescent="0.25">
      <c r="T105" s="35"/>
    </row>
    <row r="106" spans="20:20" x14ac:dyDescent="0.25">
      <c r="T106" s="35"/>
    </row>
    <row r="107" spans="20:20" x14ac:dyDescent="0.25">
      <c r="T107" s="35"/>
    </row>
    <row r="108" spans="20:20" x14ac:dyDescent="0.25">
      <c r="T108" s="35"/>
    </row>
    <row r="109" spans="20:20" x14ac:dyDescent="0.25">
      <c r="T109" s="35"/>
    </row>
    <row r="110" spans="20:20" x14ac:dyDescent="0.25">
      <c r="T110" s="35"/>
    </row>
    <row r="111" spans="20:20" x14ac:dyDescent="0.25">
      <c r="T111" s="35"/>
    </row>
    <row r="112" spans="20:20" x14ac:dyDescent="0.25">
      <c r="T112" s="35"/>
    </row>
    <row r="113" spans="20:20" x14ac:dyDescent="0.25">
      <c r="T113" s="35"/>
    </row>
    <row r="114" spans="20:20" x14ac:dyDescent="0.25">
      <c r="T114" s="35"/>
    </row>
    <row r="115" spans="20:20" x14ac:dyDescent="0.25">
      <c r="T115" s="35"/>
    </row>
    <row r="116" spans="20:20" x14ac:dyDescent="0.25">
      <c r="T116" s="35"/>
    </row>
    <row r="117" spans="20:20" x14ac:dyDescent="0.25">
      <c r="T117" s="35"/>
    </row>
    <row r="118" spans="20:20" x14ac:dyDescent="0.25">
      <c r="T118" s="35"/>
    </row>
    <row r="119" spans="20:20" x14ac:dyDescent="0.25">
      <c r="T119" s="35"/>
    </row>
    <row r="120" spans="20:20" x14ac:dyDescent="0.25">
      <c r="T120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Judía Verde Fresco</vt:lpstr>
      <vt:lpstr>'Judía Verde Fresco'!Área_de_impresión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2020-11-03T12:18:47Z</cp:lastPrinted>
  <dcterms:created xsi:type="dcterms:W3CDTF">2020-02-25T07:23:09Z</dcterms:created>
  <dcterms:modified xsi:type="dcterms:W3CDTF">2021-11-16T11:46:31Z</dcterms:modified>
</cp:coreProperties>
</file>