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Lechuga" sheetId="5" r:id="rId1"/>
  </sheets>
  <externalReferences>
    <externalReference r:id="rId2"/>
  </externalReferences>
  <definedNames>
    <definedName name="_xlnm.Print_Area" localSheetId="0">Lechuga!$A$1:$N$68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5" l="1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F59" i="5" s="1"/>
  <c r="E56" i="5"/>
  <c r="D56" i="5"/>
  <c r="AF38" i="5" l="1"/>
  <c r="F55" i="5"/>
  <c r="E55" i="5"/>
  <c r="D55" i="5"/>
  <c r="F54" i="5" l="1"/>
  <c r="E54" i="5"/>
  <c r="D54" i="5"/>
  <c r="F53" i="5" l="1"/>
  <c r="E53" i="5"/>
  <c r="D53" i="5"/>
  <c r="F52" i="5" l="1"/>
  <c r="AE59" i="5" s="1"/>
  <c r="E52" i="5"/>
  <c r="D52" i="5"/>
  <c r="AE38" i="5" l="1"/>
  <c r="F51" i="5"/>
  <c r="E51" i="5"/>
  <c r="D51" i="5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AD59" i="5" l="1"/>
  <c r="AD38" i="5" l="1"/>
  <c r="AC59" i="5" l="1"/>
  <c r="AC38" i="5" l="1"/>
  <c r="AB59" i="5" l="1"/>
  <c r="AB38" i="5" l="1"/>
  <c r="AA59" i="5" l="1"/>
  <c r="AA38" i="5" l="1"/>
  <c r="AG44" i="5" l="1"/>
  <c r="AG45" i="5"/>
  <c r="AG46" i="5"/>
  <c r="AG47" i="5"/>
  <c r="AG48" i="5"/>
  <c r="AG49" i="5"/>
  <c r="Z59" i="5" l="1"/>
  <c r="Z38" i="5" l="1"/>
  <c r="Y59" i="5" l="1"/>
  <c r="Y31" i="5"/>
  <c r="Y37" i="5" s="1"/>
  <c r="AC31" i="5"/>
  <c r="AC37" i="5" s="1"/>
  <c r="T58" i="5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T37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W59" i="5" l="1"/>
  <c r="U38" i="5"/>
  <c r="X38" i="5"/>
  <c r="V59" i="5"/>
  <c r="Y38" i="5"/>
  <c r="U59" i="5"/>
  <c r="V38" i="5"/>
  <c r="W38" i="5"/>
  <c r="X59" i="5"/>
  <c r="AG50" i="5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<sst xmlns="http://schemas.openxmlformats.org/spreadsheetml/2006/main" count="74" uniqueCount="32">
  <si>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</si>
  <si>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</si>
  <si>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</si>
  <si>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</si>
  <si>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</si>
  <si>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</si>
  <si>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</si>
  <si>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</si>
  <si>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</si>
  <si>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</si>
  <si>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</si>
  <si>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</si>
  <si>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</si>
  <si>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</si>
  <si>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</si>
  <si>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</si>
  <si>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</si>
  <si>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</si>
  <si>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</si>
  <si>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</si>
  <si>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</si>
  <si>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</si>
  <si>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</si>
  <si>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</si>
  <si>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HORTALIZAS. Lechuga rizada (Con hoja - Aire libre e invernadero)</t>
  </si>
  <si>
    <t>Lechuga. Precios Percibidos Agricultor. €/doc</t>
  </si>
  <si>
    <t>Lechuga. Precios Pagados Consumidor. €/doc</t>
  </si>
  <si>
    <t>El coste medio de producción de Lechuga rizada en La Rioja en el año 2019 se ha calculado en 51,37 €/100 kg para un rendimiento medio de 30.000 kg/ha en invernadero</t>
  </si>
  <si>
    <t>y de  52,38 €/100 kg para un rendimiento medio de 23.000 kg/ha al aire libre. (Media 2019). 2,05 €/doc en invernadero y 2,10 €/doc al aire libre.</t>
  </si>
  <si>
    <t>(€/doc)</t>
  </si>
  <si>
    <t>Desde la semana 49 se consideran costes de producción en invernadero.</t>
  </si>
  <si>
    <t>Durante la última semana, el precio percibido por el agricultor, se encuentra un 22% por debajo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</si>
</sst>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Lechuga!$U$35:$AF$35</c:f>
              <c:numCache>
                <c:formatCode>0.00</c:formatCode>
                <c:ptCount val="12"/>
                <c:pt idx="0">
                  <c:v>3.5759999999999996</c:v>
                </c:pt>
                <c:pt idx="1">
                  <c:v>2.9624999999999999</c:v>
                </c:pt>
                <c:pt idx="2">
                  <c:v>2.38</c:v>
                </c:pt>
                <c:pt idx="3">
                  <c:v>2.3920000000000003</c:v>
                </c:pt>
                <c:pt idx="4">
                  <c:v>3.05</c:v>
                </c:pt>
                <c:pt idx="5">
                  <c:v>3.6</c:v>
                </c:pt>
                <c:pt idx="6">
                  <c:v>3.5249999999999999</c:v>
                </c:pt>
                <c:pt idx="7">
                  <c:v>3.7</c:v>
                </c:pt>
                <c:pt idx="8">
                  <c:v>3.7650000000000001</c:v>
                </c:pt>
                <c:pt idx="9">
                  <c:v>2.8899999999999997</c:v>
                </c:pt>
                <c:pt idx="10">
                  <c:v>2.7749999999999999</c:v>
                </c:pt>
                <c:pt idx="11">
                  <c:v>3.8550000000000004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Lechuga!$U$36:$AF$36</c:f>
              <c:numCache>
                <c:formatCode>0.00</c:formatCode>
                <c:ptCount val="12"/>
                <c:pt idx="0">
                  <c:v>1.95</c:v>
                </c:pt>
                <c:pt idx="1">
                  <c:v>1.7999999999999998</c:v>
                </c:pt>
                <c:pt idx="2">
                  <c:v>1.35</c:v>
                </c:pt>
                <c:pt idx="3">
                  <c:v>1.1700000000000002</c:v>
                </c:pt>
                <c:pt idx="4">
                  <c:v>1.37</c:v>
                </c:pt>
                <c:pt idx="5">
                  <c:v>1.2000000000000002</c:v>
                </c:pt>
                <c:pt idx="6">
                  <c:v>1.7699919999999998</c:v>
                </c:pt>
                <c:pt idx="7">
                  <c:v>2.02</c:v>
                </c:pt>
                <c:pt idx="8">
                  <c:v>2.2666666666666666</c:v>
                </c:pt>
                <c:pt idx="9">
                  <c:v>2.06</c:v>
                </c:pt>
                <c:pt idx="10">
                  <c:v>1.675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39008"/>
        <c:axId val="92940928"/>
      </c:areaChart>
      <c:lineChart>
        <c:grouping val="standard"/>
        <c:varyColors val="0"/>
        <c:ser>
          <c:idx val="2"/>
          <c:order val="2"/>
          <c:tx>
            <c:strRef>
              <c:f>Lechuga!$T$37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Lechuga!$U$37:$AF$37</c:f>
              <c:numCache>
                <c:formatCode>0.00</c:formatCode>
                <c:ptCount val="12"/>
                <c:pt idx="0">
                  <c:v>2.7627777777777776</c:v>
                </c:pt>
                <c:pt idx="1">
                  <c:v>2.469583333333333</c:v>
                </c:pt>
                <c:pt idx="2">
                  <c:v>1.9408333333333332</c:v>
                </c:pt>
                <c:pt idx="3">
                  <c:v>1.7186666666666668</c:v>
                </c:pt>
                <c:pt idx="4">
                  <c:v>1.9312500000000001</c:v>
                </c:pt>
                <c:pt idx="5">
                  <c:v>2.0983333333333332</c:v>
                </c:pt>
                <c:pt idx="6">
                  <c:v>2.556804222222222</c:v>
                </c:pt>
                <c:pt idx="7">
                  <c:v>2.9972222222222222</c:v>
                </c:pt>
                <c:pt idx="8">
                  <c:v>2.6486111111111112</c:v>
                </c:pt>
                <c:pt idx="9">
                  <c:v>2.3925000000000001</c:v>
                </c:pt>
                <c:pt idx="10">
                  <c:v>2.3307499999966668</c:v>
                </c:pt>
                <c:pt idx="11">
                  <c:v>2.6391666666666667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Lechuga!$U$38:$AF$38</c:f>
              <c:numCache>
                <c:formatCode>0.00</c:formatCode>
                <c:ptCount val="12"/>
                <c:pt idx="0">
                  <c:v>4.1399999999999997</c:v>
                </c:pt>
                <c:pt idx="1">
                  <c:v>3.4000000000000004</c:v>
                </c:pt>
                <c:pt idx="2">
                  <c:v>1.9750000000000001</c:v>
                </c:pt>
                <c:pt idx="3">
                  <c:v>1.7600000000000002</c:v>
                </c:pt>
                <c:pt idx="4">
                  <c:v>2.5249999999999999</c:v>
                </c:pt>
                <c:pt idx="5">
                  <c:v>2.8374999999999999</c:v>
                </c:pt>
                <c:pt idx="6">
                  <c:v>2.6</c:v>
                </c:pt>
                <c:pt idx="7">
                  <c:v>2.2250000000000001</c:v>
                </c:pt>
                <c:pt idx="8">
                  <c:v>4.6500000000000004</c:v>
                </c:pt>
                <c:pt idx="9">
                  <c:v>3.9199999999999995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00"/>
        <c:axId val="92948736"/>
      </c:lineChart>
      <c:catAx>
        <c:axId val="929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940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94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939008"/>
        <c:crosses val="autoZero"/>
        <c:crossBetween val="midCat"/>
      </c:valAx>
      <c:catAx>
        <c:axId val="9294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948736"/>
        <c:crosses val="autoZero"/>
        <c:auto val="0"/>
        <c:lblAlgn val="ctr"/>
        <c:lblOffset val="100"/>
        <c:noMultiLvlLbl val="0"/>
      </c:catAx>
      <c:valAx>
        <c:axId val="92948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29472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Lechuga!$U$56:$AF$56</c:f>
              <c:numCache>
                <c:formatCode>0.00</c:formatCode>
                <c:ptCount val="12"/>
                <c:pt idx="0">
                  <c:v>8.1870000000000012</c:v>
                </c:pt>
                <c:pt idx="1">
                  <c:v>8.180416666666666</c:v>
                </c:pt>
                <c:pt idx="2">
                  <c:v>7.7785714285714276</c:v>
                </c:pt>
                <c:pt idx="3">
                  <c:v>7.5542857142857143</c:v>
                </c:pt>
                <c:pt idx="4">
                  <c:v>7.355714285714285</c:v>
                </c:pt>
                <c:pt idx="5">
                  <c:v>7.3905714285714286</c:v>
                </c:pt>
                <c:pt idx="6">
                  <c:v>8.2229166666666664</c:v>
                </c:pt>
                <c:pt idx="7">
                  <c:v>8.3066666666666649</c:v>
                </c:pt>
                <c:pt idx="8">
                  <c:v>7.9466666666666663</c:v>
                </c:pt>
                <c:pt idx="9">
                  <c:v>8.26</c:v>
                </c:pt>
                <c:pt idx="10">
                  <c:v>7.9029999999999987</c:v>
                </c:pt>
                <c:pt idx="11">
                  <c:v>8.1949999999999985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Lechuga!$U$57:$AF$57</c:f>
              <c:numCache>
                <c:formatCode>0.00</c:formatCode>
                <c:ptCount val="12"/>
                <c:pt idx="0">
                  <c:v>6.9659999999999993</c:v>
                </c:pt>
                <c:pt idx="1">
                  <c:v>7.2137499999999992</c:v>
                </c:pt>
                <c:pt idx="2">
                  <c:v>6.7591666666666663</c:v>
                </c:pt>
                <c:pt idx="3">
                  <c:v>6.5148214285714277</c:v>
                </c:pt>
                <c:pt idx="4">
                  <c:v>6.5579999999999998</c:v>
                </c:pt>
                <c:pt idx="5">
                  <c:v>6.4470833333333335</c:v>
                </c:pt>
                <c:pt idx="6">
                  <c:v>6.3679999999999994</c:v>
                </c:pt>
                <c:pt idx="7">
                  <c:v>6.4058928571428568</c:v>
                </c:pt>
                <c:pt idx="8">
                  <c:v>6.5316666666666681</c:v>
                </c:pt>
                <c:pt idx="9">
                  <c:v>6.5210000000000008</c:v>
                </c:pt>
                <c:pt idx="10">
                  <c:v>6.5595833333333324</c:v>
                </c:pt>
                <c:pt idx="11">
                  <c:v>6.6687499999999993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94944"/>
        <c:axId val="94574080"/>
      </c:areaChart>
      <c:lineChart>
        <c:grouping val="standard"/>
        <c:varyColors val="0"/>
        <c:ser>
          <c:idx val="2"/>
          <c:order val="2"/>
          <c:tx>
            <c:strRef>
              <c:f>Lechuga!$T$58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Lechuga!$U$58:$AF$58</c:f>
              <c:numCache>
                <c:formatCode>0.00</c:formatCode>
                <c:ptCount val="12"/>
                <c:pt idx="0">
                  <c:v>7.6250357142857146</c:v>
                </c:pt>
                <c:pt idx="1">
                  <c:v>7.6679464285714278</c:v>
                </c:pt>
                <c:pt idx="2">
                  <c:v>7.2588511904761894</c:v>
                </c:pt>
                <c:pt idx="3">
                  <c:v>7.0311160714285705</c:v>
                </c:pt>
                <c:pt idx="4">
                  <c:v>6.9849910714285715</c:v>
                </c:pt>
                <c:pt idx="5">
                  <c:v>6.9291220238095246</c:v>
                </c:pt>
                <c:pt idx="6">
                  <c:v>7.2668065476190478</c:v>
                </c:pt>
                <c:pt idx="7">
                  <c:v>7.4426041666666665</c:v>
                </c:pt>
                <c:pt idx="8">
                  <c:v>7.4121369047619048</c:v>
                </c:pt>
                <c:pt idx="9">
                  <c:v>7.3577589285714282</c:v>
                </c:pt>
                <c:pt idx="10">
                  <c:v>7.200273809523809</c:v>
                </c:pt>
                <c:pt idx="11">
                  <c:v>7.3431676587301578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Lechuga!$U$59:$AF$59</c:f>
              <c:numCache>
                <c:formatCode>0.00</c:formatCode>
                <c:ptCount val="12"/>
                <c:pt idx="0">
                  <c:v>9.9599999999999991</c:v>
                </c:pt>
                <c:pt idx="1">
                  <c:v>9.8219999999999992</c:v>
                </c:pt>
                <c:pt idx="2">
                  <c:v>9.5124999999999993</c:v>
                </c:pt>
                <c:pt idx="3">
                  <c:v>9.782</c:v>
                </c:pt>
                <c:pt idx="4">
                  <c:v>9.817499999999999</c:v>
                </c:pt>
                <c:pt idx="5">
                  <c:v>10.322500000000002</c:v>
                </c:pt>
                <c:pt idx="6">
                  <c:v>10.507999999999999</c:v>
                </c:pt>
                <c:pt idx="7">
                  <c:v>9.4875000000000007</c:v>
                </c:pt>
                <c:pt idx="8">
                  <c:v>9.8125</c:v>
                </c:pt>
                <c:pt idx="9">
                  <c:v>10.762</c:v>
                </c:pt>
                <c:pt idx="10">
                  <c:v>10.475</c:v>
                </c:pt>
                <c:pt idx="11">
                  <c:v>9.9459999999999997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6000"/>
        <c:axId val="94594176"/>
      </c:lineChart>
      <c:catAx>
        <c:axId val="929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7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57408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994944"/>
        <c:crosses val="autoZero"/>
        <c:crossBetween val="midCat"/>
      </c:valAx>
      <c:catAx>
        <c:axId val="9457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94176"/>
        <c:crosses val="autoZero"/>
        <c:auto val="0"/>
        <c:lblAlgn val="ctr"/>
        <c:lblOffset val="100"/>
        <c:noMultiLvlLbl val="0"/>
      </c:catAx>
      <c:valAx>
        <c:axId val="94594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5760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Lechuga!$C$8:$C$60</c:f>
              <c:numCache>
                <c:formatCode>#,##0.00</c:formatCode>
                <c:ptCount val="53"/>
                <c:pt idx="0">
                  <c:v>2.0548000000000002</c:v>
                </c:pt>
                <c:pt idx="1">
                  <c:v>2.0548000000000002</c:v>
                </c:pt>
                <c:pt idx="2">
                  <c:v>2.0548000000000002</c:v>
                </c:pt>
                <c:pt idx="3">
                  <c:v>2.0548000000000002</c:v>
                </c:pt>
                <c:pt idx="4">
                  <c:v>2.0548000000000002</c:v>
                </c:pt>
                <c:pt idx="5">
                  <c:v>2.0548000000000002</c:v>
                </c:pt>
                <c:pt idx="6">
                  <c:v>2.0548000000000002</c:v>
                </c:pt>
                <c:pt idx="7">
                  <c:v>2.0548000000000002</c:v>
                </c:pt>
                <c:pt idx="8">
                  <c:v>2.0548000000000002</c:v>
                </c:pt>
                <c:pt idx="9">
                  <c:v>2.0548000000000002</c:v>
                </c:pt>
                <c:pt idx="10">
                  <c:v>2.0548000000000002</c:v>
                </c:pt>
                <c:pt idx="11">
                  <c:v>2.0548000000000002</c:v>
                </c:pt>
                <c:pt idx="12">
                  <c:v>2.0548000000000002</c:v>
                </c:pt>
                <c:pt idx="13">
                  <c:v>2.0548000000000002</c:v>
                </c:pt>
                <c:pt idx="14">
                  <c:v>2.0548000000000002</c:v>
                </c:pt>
                <c:pt idx="15">
                  <c:v>2.0548000000000002</c:v>
                </c:pt>
                <c:pt idx="16">
                  <c:v>2.0548000000000002</c:v>
                </c:pt>
                <c:pt idx="17">
                  <c:v>2.0548000000000002</c:v>
                </c:pt>
                <c:pt idx="18">
                  <c:v>2.0548000000000002</c:v>
                </c:pt>
                <c:pt idx="19">
                  <c:v>2.0548000000000002</c:v>
                </c:pt>
                <c:pt idx="20">
                  <c:v>2.0548000000000002</c:v>
                </c:pt>
                <c:pt idx="21">
                  <c:v>2.0548000000000002</c:v>
                </c:pt>
                <c:pt idx="22">
                  <c:v>2.0952999999999999</c:v>
                </c:pt>
                <c:pt idx="23">
                  <c:v>2.0952999999999999</c:v>
                </c:pt>
                <c:pt idx="24">
                  <c:v>2.0952999999999999</c:v>
                </c:pt>
                <c:pt idx="25">
                  <c:v>2.0952999999999999</c:v>
                </c:pt>
                <c:pt idx="26">
                  <c:v>2.0952999999999999</c:v>
                </c:pt>
                <c:pt idx="27">
                  <c:v>2.0952999999999999</c:v>
                </c:pt>
                <c:pt idx="28">
                  <c:v>2.0952999999999999</c:v>
                </c:pt>
                <c:pt idx="29">
                  <c:v>2.0952999999999999</c:v>
                </c:pt>
                <c:pt idx="30">
                  <c:v>2.0952999999999999</c:v>
                </c:pt>
                <c:pt idx="31">
                  <c:v>2.0952999999999999</c:v>
                </c:pt>
                <c:pt idx="32">
                  <c:v>2.0952999999999999</c:v>
                </c:pt>
                <c:pt idx="33">
                  <c:v>2.0952999999999999</c:v>
                </c:pt>
                <c:pt idx="34">
                  <c:v>2.0952999999999999</c:v>
                </c:pt>
                <c:pt idx="35">
                  <c:v>2.0952999999999999</c:v>
                </c:pt>
                <c:pt idx="36">
                  <c:v>2.0952999999999999</c:v>
                </c:pt>
                <c:pt idx="37">
                  <c:v>2.0952999999999999</c:v>
                </c:pt>
                <c:pt idx="38">
                  <c:v>2.0952999999999999</c:v>
                </c:pt>
                <c:pt idx="39">
                  <c:v>2.0952999999999999</c:v>
                </c:pt>
                <c:pt idx="40">
                  <c:v>2.0952999999999999</c:v>
                </c:pt>
                <c:pt idx="41">
                  <c:v>2.0952999999999999</c:v>
                </c:pt>
                <c:pt idx="42">
                  <c:v>2.0952999999999999</c:v>
                </c:pt>
                <c:pt idx="43">
                  <c:v>2.0952999999999999</c:v>
                </c:pt>
                <c:pt idx="44">
                  <c:v>2.0952999999999999</c:v>
                </c:pt>
                <c:pt idx="45">
                  <c:v>2.0952999999999999</c:v>
                </c:pt>
                <c:pt idx="46">
                  <c:v>2.0952999999999999</c:v>
                </c:pt>
                <c:pt idx="47">
                  <c:v>2.0952999999999999</c:v>
                </c:pt>
                <c:pt idx="48">
                  <c:v>2.0499999999999998</c:v>
                </c:pt>
                <c:pt idx="49">
                  <c:v>2.0499999999999998</c:v>
                </c:pt>
                <c:pt idx="50">
                  <c:v>2.0499999999999998</c:v>
                </c:pt>
                <c:pt idx="51">
                  <c:v>2.0499999999999998</c:v>
                </c:pt>
                <c:pt idx="52">
                  <c:v>2.0499999999999998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Lechuga!$D$8:$D$60</c:f>
              <c:numCache>
                <c:formatCode>#,##0.00</c:formatCode>
                <c:ptCount val="53"/>
                <c:pt idx="0">
                  <c:v>3.8</c:v>
                </c:pt>
                <c:pt idx="1">
                  <c:v>3.9</c:v>
                </c:pt>
                <c:pt idx="2">
                  <c:v>4</c:v>
                </c:pt>
                <c:pt idx="3">
                  <c:v>4.5</c:v>
                </c:pt>
                <c:pt idx="4">
                  <c:v>4.5</c:v>
                </c:pt>
                <c:pt idx="5">
                  <c:v>4.2</c:v>
                </c:pt>
                <c:pt idx="6">
                  <c:v>4.1500000000000004</c:v>
                </c:pt>
                <c:pt idx="7">
                  <c:v>3</c:v>
                </c:pt>
                <c:pt idx="8">
                  <c:v>2.25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1.8</c:v>
                </c:pt>
                <c:pt idx="14">
                  <c:v>1.8</c:v>
                </c:pt>
                <c:pt idx="15">
                  <c:v>1.7</c:v>
                </c:pt>
                <c:pt idx="16">
                  <c:v>1.7</c:v>
                </c:pt>
                <c:pt idx="17">
                  <c:v>1.8</c:v>
                </c:pt>
                <c:pt idx="18">
                  <c:v>2.4</c:v>
                </c:pt>
                <c:pt idx="19">
                  <c:v>2.4</c:v>
                </c:pt>
                <c:pt idx="20">
                  <c:v>2.8</c:v>
                </c:pt>
                <c:pt idx="21">
                  <c:v>2.5</c:v>
                </c:pt>
                <c:pt idx="22">
                  <c:v>2</c:v>
                </c:pt>
                <c:pt idx="23">
                  <c:v>2.7</c:v>
                </c:pt>
                <c:pt idx="24">
                  <c:v>3.15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2.2000000000000002</c:v>
                </c:pt>
                <c:pt idx="29">
                  <c:v>1.8</c:v>
                </c:pt>
                <c:pt idx="30">
                  <c:v>2</c:v>
                </c:pt>
                <c:pt idx="31">
                  <c:v>1.7</c:v>
                </c:pt>
                <c:pt idx="32">
                  <c:v>1.8</c:v>
                </c:pt>
                <c:pt idx="33">
                  <c:v>2.4</c:v>
                </c:pt>
                <c:pt idx="34">
                  <c:v>3</c:v>
                </c:pt>
                <c:pt idx="35">
                  <c:v>4.5</c:v>
                </c:pt>
                <c:pt idx="36">
                  <c:v>4.0999999999999996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4.4000000000000004</c:v>
                </c:pt>
                <c:pt idx="41">
                  <c:v>4</c:v>
                </c:pt>
                <c:pt idx="42">
                  <c:v>3.5</c:v>
                </c:pt>
                <c:pt idx="43">
                  <c:v>2.7</c:v>
                </c:pt>
                <c:pt idx="44">
                  <c:v>2.2000000000000002</c:v>
                </c:pt>
                <c:pt idx="45">
                  <c:v>1.8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1.7</c:v>
                </c:pt>
                <c:pt idx="50">
                  <c:v>1.6</c:v>
                </c:pt>
                <c:pt idx="51">
                  <c:v>1.5</c:v>
                </c:pt>
                <c:pt idx="52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Lechuga!$F$8:$F$60</c:f>
              <c:numCache>
                <c:formatCode>#,##0.00</c:formatCode>
                <c:ptCount val="53"/>
                <c:pt idx="0">
                  <c:v>9.84</c:v>
                </c:pt>
                <c:pt idx="1">
                  <c:v>9.9599999999999991</c:v>
                </c:pt>
                <c:pt idx="2">
                  <c:v>9.84</c:v>
                </c:pt>
                <c:pt idx="3">
                  <c:v>10.199999999999999</c:v>
                </c:pt>
                <c:pt idx="4">
                  <c:v>9.9599999999999991</c:v>
                </c:pt>
                <c:pt idx="5">
                  <c:v>10.32</c:v>
                </c:pt>
                <c:pt idx="6">
                  <c:v>10.199999999999999</c:v>
                </c:pt>
                <c:pt idx="7">
                  <c:v>9.84</c:v>
                </c:pt>
                <c:pt idx="8">
                  <c:v>9.6000000000000014</c:v>
                </c:pt>
                <c:pt idx="9">
                  <c:v>9.15</c:v>
                </c:pt>
                <c:pt idx="10">
                  <c:v>9.36</c:v>
                </c:pt>
                <c:pt idx="11">
                  <c:v>9.7100000000000009</c:v>
                </c:pt>
                <c:pt idx="12">
                  <c:v>9.83</c:v>
                </c:pt>
                <c:pt idx="13">
                  <c:v>9.82</c:v>
                </c:pt>
                <c:pt idx="14">
                  <c:v>9.84</c:v>
                </c:pt>
                <c:pt idx="15">
                  <c:v>9.5500000000000007</c:v>
                </c:pt>
                <c:pt idx="16">
                  <c:v>9.82</c:v>
                </c:pt>
                <c:pt idx="17">
                  <c:v>9.8800000000000008</c:v>
                </c:pt>
                <c:pt idx="18">
                  <c:v>9.6199999999999992</c:v>
                </c:pt>
                <c:pt idx="19">
                  <c:v>9.61</c:v>
                </c:pt>
                <c:pt idx="20">
                  <c:v>9.77</c:v>
                </c:pt>
                <c:pt idx="21">
                  <c:v>10.27</c:v>
                </c:pt>
                <c:pt idx="22">
                  <c:v>10.06</c:v>
                </c:pt>
                <c:pt idx="23">
                  <c:v>9.68</c:v>
                </c:pt>
                <c:pt idx="24">
                  <c:v>10.42</c:v>
                </c:pt>
                <c:pt idx="25">
                  <c:v>11.13</c:v>
                </c:pt>
                <c:pt idx="26">
                  <c:v>10.8</c:v>
                </c:pt>
                <c:pt idx="27">
                  <c:v>11.1</c:v>
                </c:pt>
                <c:pt idx="28">
                  <c:v>10.48</c:v>
                </c:pt>
                <c:pt idx="29">
                  <c:v>10.08</c:v>
                </c:pt>
                <c:pt idx="30">
                  <c:v>10.08</c:v>
                </c:pt>
                <c:pt idx="31">
                  <c:v>9.7799999999999994</c:v>
                </c:pt>
                <c:pt idx="32">
                  <c:v>9.3800000000000008</c:v>
                </c:pt>
                <c:pt idx="33">
                  <c:v>9.3800000000000008</c:v>
                </c:pt>
                <c:pt idx="34">
                  <c:v>9.41</c:v>
                </c:pt>
                <c:pt idx="35">
                  <c:v>10.210000000000001</c:v>
                </c:pt>
                <c:pt idx="36">
                  <c:v>9.61</c:v>
                </c:pt>
                <c:pt idx="37">
                  <c:v>9.86</c:v>
                </c:pt>
                <c:pt idx="38">
                  <c:v>9.57</c:v>
                </c:pt>
                <c:pt idx="39">
                  <c:v>10.58</c:v>
                </c:pt>
                <c:pt idx="40">
                  <c:v>10.83</c:v>
                </c:pt>
                <c:pt idx="41">
                  <c:v>10.66</c:v>
                </c:pt>
                <c:pt idx="42">
                  <c:v>11</c:v>
                </c:pt>
                <c:pt idx="43">
                  <c:v>10.74</c:v>
                </c:pt>
                <c:pt idx="44">
                  <c:v>10.84</c:v>
                </c:pt>
                <c:pt idx="45">
                  <c:v>10.28</c:v>
                </c:pt>
                <c:pt idx="46">
                  <c:v>10.41</c:v>
                </c:pt>
                <c:pt idx="47">
                  <c:v>10.37</c:v>
                </c:pt>
                <c:pt idx="48">
                  <c:v>10.53</c:v>
                </c:pt>
                <c:pt idx="49">
                  <c:v>10.23</c:v>
                </c:pt>
                <c:pt idx="50">
                  <c:v>9.33</c:v>
                </c:pt>
                <c:pt idx="51">
                  <c:v>9.33</c:v>
                </c:pt>
                <c:pt idx="52">
                  <c:v>10.31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21056"/>
        <c:axId val="94631424"/>
      </c:lineChart>
      <c:catAx>
        <c:axId val="946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631424"/>
        <c:crosses val="autoZero"/>
        <c:auto val="1"/>
        <c:lblAlgn val="ctr"/>
        <c:lblOffset val="100"/>
        <c:noMultiLvlLbl val="0"/>
      </c:catAx>
      <c:valAx>
        <c:axId val="9463142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62105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65">
          <cell r="D65">
            <v>3.8</v>
          </cell>
          <cell r="F65">
            <v>4</v>
          </cell>
          <cell r="G65">
            <v>9.84</v>
          </cell>
        </row>
      </sheetData>
      <sheetData sheetId="1">
        <row r="65">
          <cell r="D65">
            <v>3.9</v>
          </cell>
          <cell r="F65">
            <v>4.0999999999999996</v>
          </cell>
          <cell r="G65">
            <v>9.9599999999999991</v>
          </cell>
        </row>
      </sheetData>
      <sheetData sheetId="2">
        <row r="65">
          <cell r="D65">
            <v>4</v>
          </cell>
          <cell r="F65">
            <v>4.2</v>
          </cell>
          <cell r="G65">
            <v>9.84</v>
          </cell>
        </row>
      </sheetData>
      <sheetData sheetId="3">
        <row r="65">
          <cell r="D65">
            <v>4.5</v>
          </cell>
          <cell r="F65">
            <v>4.7</v>
          </cell>
          <cell r="G65">
            <v>10.199999999999999</v>
          </cell>
        </row>
      </sheetData>
      <sheetData sheetId="4">
        <row r="65">
          <cell r="D65">
            <v>4.5</v>
          </cell>
          <cell r="F65">
            <v>4.7</v>
          </cell>
          <cell r="G65">
            <v>9.9599999999999991</v>
          </cell>
        </row>
      </sheetData>
      <sheetData sheetId="5">
        <row r="65">
          <cell r="D65">
            <v>4.2</v>
          </cell>
          <cell r="F65">
            <v>4.4000000000000004</v>
          </cell>
          <cell r="G65">
            <v>10.32</v>
          </cell>
        </row>
      </sheetData>
      <sheetData sheetId="6">
        <row r="65">
          <cell r="D65">
            <v>4.1500000000000004</v>
          </cell>
          <cell r="F65">
            <v>4.3499999999999996</v>
          </cell>
          <cell r="G65">
            <v>10.199999999999999</v>
          </cell>
        </row>
      </sheetData>
      <sheetData sheetId="7">
        <row r="65">
          <cell r="D65">
            <v>3</v>
          </cell>
          <cell r="F65">
            <v>3.2</v>
          </cell>
          <cell r="G65">
            <v>9.84</v>
          </cell>
        </row>
      </sheetData>
      <sheetData sheetId="8">
        <row r="65">
          <cell r="D65">
            <v>2.25</v>
          </cell>
          <cell r="F65">
            <v>2.4</v>
          </cell>
          <cell r="G65">
            <v>9.6000000000000014</v>
          </cell>
        </row>
      </sheetData>
      <sheetData sheetId="9">
        <row r="65">
          <cell r="D65">
            <v>1.9</v>
          </cell>
          <cell r="F65">
            <v>2</v>
          </cell>
          <cell r="G65">
            <v>9.15</v>
          </cell>
        </row>
      </sheetData>
      <sheetData sheetId="10">
        <row r="65">
          <cell r="D65">
            <v>2</v>
          </cell>
          <cell r="F65">
            <v>2.1</v>
          </cell>
          <cell r="G65">
            <v>9.36</v>
          </cell>
        </row>
      </sheetData>
      <sheetData sheetId="11">
        <row r="65">
          <cell r="D65">
            <v>2</v>
          </cell>
          <cell r="F65">
            <v>2.1</v>
          </cell>
          <cell r="G65">
            <v>9.7100000000000009</v>
          </cell>
        </row>
      </sheetData>
      <sheetData sheetId="12">
        <row r="65">
          <cell r="D65">
            <v>2</v>
          </cell>
          <cell r="F65">
            <v>2.1</v>
          </cell>
          <cell r="G65">
            <v>9.83</v>
          </cell>
        </row>
      </sheetData>
      <sheetData sheetId="13">
        <row r="65">
          <cell r="D65">
            <v>1.8</v>
          </cell>
          <cell r="F65">
            <v>1.9</v>
          </cell>
          <cell r="G65">
            <v>9.82</v>
          </cell>
        </row>
      </sheetData>
      <sheetData sheetId="14">
        <row r="65">
          <cell r="D65">
            <v>1.8</v>
          </cell>
          <cell r="F65">
            <v>1.9</v>
          </cell>
          <cell r="G65">
            <v>9.84</v>
          </cell>
        </row>
      </sheetData>
      <sheetData sheetId="15">
        <row r="65">
          <cell r="D65">
            <v>1.7</v>
          </cell>
          <cell r="F65">
            <v>1.8</v>
          </cell>
          <cell r="G65">
            <v>9.5500000000000007</v>
          </cell>
        </row>
      </sheetData>
      <sheetData sheetId="16">
        <row r="65">
          <cell r="D65">
            <v>1.7</v>
          </cell>
          <cell r="F65">
            <v>1.8</v>
          </cell>
          <cell r="G65">
            <v>9.82</v>
          </cell>
        </row>
      </sheetData>
      <sheetData sheetId="17">
        <row r="65">
          <cell r="D65">
            <v>1.8</v>
          </cell>
          <cell r="F65">
            <v>1.9</v>
          </cell>
          <cell r="G65">
            <v>9.8800000000000008</v>
          </cell>
        </row>
      </sheetData>
      <sheetData sheetId="18">
        <row r="65">
          <cell r="D65">
            <v>2.4</v>
          </cell>
          <cell r="F65">
            <v>2.5499999999999998</v>
          </cell>
          <cell r="G65">
            <v>9.6199999999999992</v>
          </cell>
        </row>
      </sheetData>
      <sheetData sheetId="19">
        <row r="65">
          <cell r="D65">
            <v>2.4</v>
          </cell>
          <cell r="F65">
            <v>2.5499999999999998</v>
          </cell>
          <cell r="G65">
            <v>9.61</v>
          </cell>
        </row>
      </sheetData>
      <sheetData sheetId="20">
        <row r="65">
          <cell r="D65">
            <v>2.8</v>
          </cell>
          <cell r="F65">
            <v>2.95</v>
          </cell>
          <cell r="G65">
            <v>9.77</v>
          </cell>
        </row>
      </sheetData>
      <sheetData sheetId="21">
        <row r="65">
          <cell r="D65">
            <v>2.5</v>
          </cell>
          <cell r="F65">
            <v>2.65</v>
          </cell>
          <cell r="G65">
            <v>10.27</v>
          </cell>
        </row>
      </sheetData>
      <sheetData sheetId="22">
        <row r="65">
          <cell r="D65">
            <v>2</v>
          </cell>
          <cell r="F65">
            <v>2.1</v>
          </cell>
          <cell r="G65">
            <v>10.06</v>
          </cell>
        </row>
      </sheetData>
      <sheetData sheetId="23">
        <row r="65">
          <cell r="D65">
            <v>2.7</v>
          </cell>
          <cell r="F65">
            <v>2.85</v>
          </cell>
          <cell r="G65">
            <v>9.68</v>
          </cell>
        </row>
      </sheetData>
      <sheetData sheetId="24">
        <row r="65">
          <cell r="D65">
            <v>3.15</v>
          </cell>
          <cell r="F65">
            <v>3.35</v>
          </cell>
          <cell r="G65">
            <v>10.42</v>
          </cell>
        </row>
      </sheetData>
      <sheetData sheetId="25">
        <row r="65">
          <cell r="D65">
            <v>3.5</v>
          </cell>
          <cell r="F65">
            <v>3.7</v>
          </cell>
          <cell r="G65">
            <v>11.13</v>
          </cell>
        </row>
      </sheetData>
      <sheetData sheetId="26">
        <row r="65">
          <cell r="D65">
            <v>3.5</v>
          </cell>
          <cell r="F65">
            <v>3.7</v>
          </cell>
          <cell r="G65">
            <v>10.8</v>
          </cell>
        </row>
      </sheetData>
      <sheetData sheetId="27">
        <row r="65">
          <cell r="D65">
            <v>3.5</v>
          </cell>
          <cell r="F65">
            <v>3.7</v>
          </cell>
          <cell r="G65">
            <v>11.1</v>
          </cell>
        </row>
      </sheetData>
      <sheetData sheetId="28">
        <row r="65">
          <cell r="D65">
            <v>2.2000000000000002</v>
          </cell>
          <cell r="F65">
            <v>2.2999999999999998</v>
          </cell>
          <cell r="G65">
            <v>10.48</v>
          </cell>
        </row>
      </sheetData>
      <sheetData sheetId="29">
        <row r="65">
          <cell r="D65">
            <v>1.8</v>
          </cell>
          <cell r="F65">
            <v>1.9</v>
          </cell>
          <cell r="G65">
            <v>10.08</v>
          </cell>
        </row>
      </sheetData>
      <sheetData sheetId="30">
        <row r="65">
          <cell r="D65">
            <v>2</v>
          </cell>
          <cell r="F65">
            <v>1.9</v>
          </cell>
          <cell r="G65">
            <v>10.08</v>
          </cell>
        </row>
      </sheetData>
      <sheetData sheetId="31">
        <row r="65">
          <cell r="D65">
            <v>1.7</v>
          </cell>
          <cell r="F65">
            <v>1.9</v>
          </cell>
          <cell r="G65">
            <v>9.7799999999999994</v>
          </cell>
        </row>
      </sheetData>
      <sheetData sheetId="32">
        <row r="65">
          <cell r="D65">
            <v>1.8</v>
          </cell>
          <cell r="F65">
            <v>1.95</v>
          </cell>
          <cell r="G65">
            <v>9.3800000000000008</v>
          </cell>
        </row>
      </sheetData>
      <sheetData sheetId="33">
        <row r="65">
          <cell r="D65">
            <v>2.4</v>
          </cell>
          <cell r="F65">
            <v>2.6</v>
          </cell>
          <cell r="G65">
            <v>9.3800000000000008</v>
          </cell>
        </row>
      </sheetData>
      <sheetData sheetId="34">
        <row r="65">
          <cell r="D65">
            <v>3</v>
          </cell>
          <cell r="F65">
            <v>3.2</v>
          </cell>
          <cell r="G65">
            <v>9.41</v>
          </cell>
        </row>
      </sheetData>
      <sheetData sheetId="35">
        <row r="65">
          <cell r="D65">
            <v>4.5</v>
          </cell>
          <cell r="F65">
            <v>4.7</v>
          </cell>
          <cell r="G65">
            <v>10.210000000000001</v>
          </cell>
        </row>
      </sheetData>
      <sheetData sheetId="36">
        <row r="65">
          <cell r="D65">
            <v>4.0999999999999996</v>
          </cell>
          <cell r="F65">
            <v>4.3</v>
          </cell>
          <cell r="G65">
            <v>9.61</v>
          </cell>
        </row>
      </sheetData>
      <sheetData sheetId="37">
        <row r="65">
          <cell r="D65">
            <v>5</v>
          </cell>
          <cell r="F65">
            <v>5.2</v>
          </cell>
          <cell r="G65">
            <v>9.86</v>
          </cell>
        </row>
      </sheetData>
      <sheetData sheetId="38">
        <row r="65">
          <cell r="D65">
            <v>5</v>
          </cell>
          <cell r="F65">
            <v>5.8</v>
          </cell>
          <cell r="G65">
            <v>9.57</v>
          </cell>
        </row>
      </sheetData>
      <sheetData sheetId="39">
        <row r="65">
          <cell r="D65">
            <v>5</v>
          </cell>
          <cell r="F65">
            <v>5.8</v>
          </cell>
          <cell r="G65">
            <v>10.58</v>
          </cell>
        </row>
      </sheetData>
      <sheetData sheetId="40">
        <row r="65">
          <cell r="D65">
            <v>4.4000000000000004</v>
          </cell>
          <cell r="F65">
            <v>5</v>
          </cell>
          <cell r="G65">
            <v>10.83</v>
          </cell>
        </row>
      </sheetData>
      <sheetData sheetId="41">
        <row r="65">
          <cell r="D65">
            <v>4</v>
          </cell>
          <cell r="F65">
            <v>4.5999999999999996</v>
          </cell>
          <cell r="G65">
            <v>10.66</v>
          </cell>
        </row>
      </sheetData>
      <sheetData sheetId="42">
        <row r="65">
          <cell r="D65">
            <v>3.5</v>
          </cell>
          <cell r="F65">
            <v>4.0999999999999996</v>
          </cell>
          <cell r="G65">
            <v>11</v>
          </cell>
        </row>
      </sheetData>
      <sheetData sheetId="43">
        <row r="65">
          <cell r="D65">
            <v>2.7</v>
          </cell>
          <cell r="F65">
            <v>3.1</v>
          </cell>
          <cell r="G65">
            <v>10.74</v>
          </cell>
        </row>
      </sheetData>
      <sheetData sheetId="44">
        <row r="65">
          <cell r="D65">
            <v>2.2000000000000002</v>
          </cell>
          <cell r="F65">
            <v>2.6</v>
          </cell>
          <cell r="G65">
            <v>10.84</v>
          </cell>
        </row>
      </sheetData>
      <sheetData sheetId="45">
        <row r="65">
          <cell r="D65">
            <v>1.8</v>
          </cell>
          <cell r="F65">
            <v>2.2000000000000002</v>
          </cell>
          <cell r="G65">
            <v>10.28</v>
          </cell>
        </row>
      </sheetData>
      <sheetData sheetId="46">
        <row r="65">
          <cell r="D65">
            <v>1.5</v>
          </cell>
          <cell r="F65">
            <v>1.9</v>
          </cell>
          <cell r="G65">
            <v>10.41</v>
          </cell>
        </row>
      </sheetData>
      <sheetData sheetId="47">
        <row r="65">
          <cell r="D65">
            <v>1.5</v>
          </cell>
          <cell r="F65">
            <v>1.9</v>
          </cell>
          <cell r="G65">
            <v>10.37</v>
          </cell>
        </row>
      </sheetData>
      <sheetData sheetId="48">
        <row r="65">
          <cell r="D65">
            <v>1.5</v>
          </cell>
          <cell r="F65">
            <v>1.9</v>
          </cell>
          <cell r="G65">
            <v>10.53</v>
          </cell>
        </row>
      </sheetData>
      <sheetData sheetId="49">
        <row r="65">
          <cell r="D65">
            <v>1.7</v>
          </cell>
          <cell r="F65">
            <v>2.1</v>
          </cell>
          <cell r="G65">
            <v>10.23</v>
          </cell>
        </row>
      </sheetData>
      <sheetData sheetId="50">
        <row r="65">
          <cell r="D65">
            <v>1.6</v>
          </cell>
          <cell r="F65">
            <v>2</v>
          </cell>
          <cell r="G65">
            <v>9.33</v>
          </cell>
        </row>
      </sheetData>
      <sheetData sheetId="51">
        <row r="65">
          <cell r="D65">
            <v>1.5</v>
          </cell>
          <cell r="F65">
            <v>1.9</v>
          </cell>
          <cell r="G65">
            <v>9.33</v>
          </cell>
        </row>
      </sheetData>
      <sheetData sheetId="52">
        <row r="65">
          <cell r="D65">
            <v>1.6</v>
          </cell>
          <cell r="F65">
            <v>2</v>
          </cell>
          <cell r="G65">
            <v>10.31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29</v>
      </c>
      <c r="D7" s="41"/>
      <c r="E7" s="41"/>
      <c r="F7" s="42"/>
    </row>
    <row r="8" spans="1:33" x14ac:dyDescent="0.25">
      <c r="B8" s="22">
        <v>1</v>
      </c>
      <c r="C8" s="23">
        <v>2.0548000000000002</v>
      </c>
      <c r="D8" s="23">
        <f>'[1]01'!$D$65</f>
        <v>3.8</v>
      </c>
      <c r="E8" s="23">
        <f>'[1]01'!$F$65</f>
        <v>4</v>
      </c>
      <c r="F8" s="23">
        <f>'[1]01'!$G$65</f>
        <v>9.84</v>
      </c>
    </row>
    <row r="9" spans="1:33" x14ac:dyDescent="0.25">
      <c r="B9" s="24">
        <v>2</v>
      </c>
      <c r="C9" s="25">
        <v>2.0548000000000002</v>
      </c>
      <c r="D9" s="25">
        <f>'[1]02'!$D$65</f>
        <v>3.9</v>
      </c>
      <c r="E9" s="25">
        <f>'[1]02'!$F$65</f>
        <v>4.0999999999999996</v>
      </c>
      <c r="F9" s="25">
        <f>'[1]02'!$G$65</f>
        <v>9.9599999999999991</v>
      </c>
    </row>
    <row r="10" spans="1:33" x14ac:dyDescent="0.25">
      <c r="B10" s="26">
        <v>3</v>
      </c>
      <c r="C10" s="23">
        <v>2.0548000000000002</v>
      </c>
      <c r="D10" s="23">
        <f>'[1]03'!$D$65</f>
        <v>4</v>
      </c>
      <c r="E10" s="23">
        <f>'[1]03'!$F$65</f>
        <v>4.2</v>
      </c>
      <c r="F10" s="23">
        <f>'[1]03'!$G$65</f>
        <v>9.84</v>
      </c>
    </row>
    <row r="11" spans="1:33" x14ac:dyDescent="0.25">
      <c r="B11" s="24">
        <v>4</v>
      </c>
      <c r="C11" s="25">
        <v>2.0548000000000002</v>
      </c>
      <c r="D11" s="25">
        <f>'[1]04'!$D$65</f>
        <v>4.5</v>
      </c>
      <c r="E11" s="25">
        <f>'[1]04'!$F$65</f>
        <v>4.7</v>
      </c>
      <c r="F11" s="25">
        <f>'[1]04'!$G$65</f>
        <v>10.199999999999999</v>
      </c>
    </row>
    <row r="12" spans="1:33" x14ac:dyDescent="0.25">
      <c r="B12" s="26">
        <v>5</v>
      </c>
      <c r="C12" s="23">
        <v>2.0548000000000002</v>
      </c>
      <c r="D12" s="23">
        <f>'[1]05'!$D$65</f>
        <v>4.5</v>
      </c>
      <c r="E12" s="23">
        <f>'[1]05'!$F$65</f>
        <v>4.7</v>
      </c>
      <c r="F12" s="23">
        <f>'[1]05'!$G$65</f>
        <v>9.9599999999999991</v>
      </c>
    </row>
    <row r="13" spans="1:33" x14ac:dyDescent="0.25">
      <c r="B13" s="24">
        <v>6</v>
      </c>
      <c r="C13" s="25">
        <v>2.0548000000000002</v>
      </c>
      <c r="D13" s="25">
        <f>'[1]06'!$D$65</f>
        <v>4.2</v>
      </c>
      <c r="E13" s="25">
        <f>'[1]06'!$F$65</f>
        <v>4.4000000000000004</v>
      </c>
      <c r="F13" s="25">
        <f>'[1]06'!$G$65</f>
        <v>10.32</v>
      </c>
    </row>
    <row r="14" spans="1:33" x14ac:dyDescent="0.25">
      <c r="B14" s="26">
        <v>7</v>
      </c>
      <c r="C14" s="23">
        <v>2.0548000000000002</v>
      </c>
      <c r="D14" s="23">
        <f>'[1]07'!$D$65</f>
        <v>4.1500000000000004</v>
      </c>
      <c r="E14" s="23">
        <f>'[1]07'!$F$65</f>
        <v>4.3499999999999996</v>
      </c>
      <c r="F14" s="23">
        <f>'[1]07'!$G$65</f>
        <v>10.199999999999999</v>
      </c>
    </row>
    <row r="15" spans="1:33" x14ac:dyDescent="0.25">
      <c r="B15" s="24">
        <v>8</v>
      </c>
      <c r="C15" s="25">
        <v>2.0548000000000002</v>
      </c>
      <c r="D15" s="25">
        <f>'[1]08'!$D$65</f>
        <v>3</v>
      </c>
      <c r="E15" s="25">
        <f>'[1]08'!$F$65</f>
        <v>3.2</v>
      </c>
      <c r="F15" s="25">
        <f>'[1]08'!$G$65</f>
        <v>9.84</v>
      </c>
    </row>
    <row r="16" spans="1:33" x14ac:dyDescent="0.25">
      <c r="B16" s="26">
        <v>9</v>
      </c>
      <c r="C16" s="23">
        <v>2.0548000000000002</v>
      </c>
      <c r="D16" s="23">
        <f>'[1]09'!$D$65</f>
        <v>2.25</v>
      </c>
      <c r="E16" s="23">
        <f>'[1]09'!$F$65</f>
        <v>2.4</v>
      </c>
      <c r="F16" s="23">
        <f>'[1]09'!$G$65</f>
        <v>9.6000000000000014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2.0548000000000002</v>
      </c>
      <c r="D17" s="25">
        <f>'[1]10'!$D$65</f>
        <v>1.9</v>
      </c>
      <c r="E17" s="25">
        <f>'[1]10'!$F$65</f>
        <v>2</v>
      </c>
      <c r="F17" s="25">
        <f>'[1]10'!$G$65</f>
        <v>9.15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2.0548000000000002</v>
      </c>
      <c r="D18" s="23">
        <f>'[1]11'!$D$65</f>
        <v>2</v>
      </c>
      <c r="E18" s="23">
        <f>'[1]11'!$F$65</f>
        <v>2.1</v>
      </c>
      <c r="F18" s="23">
        <f>'[1]11'!$G$65</f>
        <v>9.36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2.0548000000000002</v>
      </c>
      <c r="D19" s="25">
        <f>'[1]12'!$D$65</f>
        <v>2</v>
      </c>
      <c r="E19" s="25">
        <f>'[1]12'!$F$65</f>
        <v>2.1</v>
      </c>
      <c r="F19" s="25">
        <f>'[1]12'!$G$65</f>
        <v>9.7100000000000009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2.0548000000000002</v>
      </c>
      <c r="D20" s="23">
        <f>'[1]13'!$D$65</f>
        <v>2</v>
      </c>
      <c r="E20" s="23">
        <f>'[1]13'!$F$65</f>
        <v>2.1</v>
      </c>
      <c r="F20" s="23">
        <f>'[1]13'!$G$65</f>
        <v>9.83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2.0548000000000002</v>
      </c>
      <c r="D21" s="25">
        <f>'[1]14'!$D$65</f>
        <v>1.8</v>
      </c>
      <c r="E21" s="25">
        <f>'[1]14'!$F$65</f>
        <v>1.9</v>
      </c>
      <c r="F21" s="25">
        <f>'[1]14'!$G$65</f>
        <v>9.82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2.0548000000000002</v>
      </c>
      <c r="D22" s="23">
        <f>'[1]15'!$D$65</f>
        <v>1.8</v>
      </c>
      <c r="E22" s="23">
        <f>'[1]15'!$F$65</f>
        <v>1.9</v>
      </c>
      <c r="F22" s="23">
        <f>'[1]15'!$G$65</f>
        <v>9.84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2.0548000000000002</v>
      </c>
      <c r="D23" s="25">
        <f>'[1]16'!$D$65</f>
        <v>1.7</v>
      </c>
      <c r="E23" s="25">
        <f>'[1]16'!$F$65</f>
        <v>1.8</v>
      </c>
      <c r="F23" s="25">
        <f>'[1]16'!$G$65</f>
        <v>9.5500000000000007</v>
      </c>
      <c r="S23" s="2"/>
      <c r="T23" s="5">
        <v>2014</v>
      </c>
      <c r="U23" s="6">
        <v>3.5759999999999996</v>
      </c>
      <c r="V23" s="6">
        <v>2.73</v>
      </c>
      <c r="W23" s="6">
        <v>1.35</v>
      </c>
      <c r="X23" s="6">
        <v>1.1700000000000002</v>
      </c>
      <c r="Y23" s="6">
        <v>1.37</v>
      </c>
      <c r="Z23" s="6">
        <v>1.7999999999999998</v>
      </c>
      <c r="AA23" s="6">
        <v>1.7699919999999998</v>
      </c>
      <c r="AB23" s="6">
        <v>2.12</v>
      </c>
      <c r="AC23" s="6">
        <v>2.2949999999999999</v>
      </c>
      <c r="AD23" s="6">
        <v>2.48</v>
      </c>
      <c r="AE23" s="6">
        <v>2.6624999999800001</v>
      </c>
      <c r="AF23" s="6">
        <v>2.4000000000000004</v>
      </c>
      <c r="AG23" s="10">
        <f>AVERAGE(U23:AF23)</f>
        <v>2.1436243333316667</v>
      </c>
    </row>
    <row r="24" spans="2:33" x14ac:dyDescent="0.25">
      <c r="B24" s="26">
        <v>17</v>
      </c>
      <c r="C24" s="23">
        <v>2.0548000000000002</v>
      </c>
      <c r="D24" s="23">
        <f>'[1]17'!$D$65</f>
        <v>1.7</v>
      </c>
      <c r="E24" s="23">
        <f>'[1]17'!$F$65</f>
        <v>1.8</v>
      </c>
      <c r="F24" s="23">
        <f>'[1]17'!$G$65</f>
        <v>9.82</v>
      </c>
      <c r="S24" s="2"/>
      <c r="T24" s="5">
        <v>2015</v>
      </c>
      <c r="U24" s="6">
        <v>2.6339999999999999</v>
      </c>
      <c r="V24" s="6">
        <v>2.2250000000000001</v>
      </c>
      <c r="W24" s="6">
        <v>2.2850000000000001</v>
      </c>
      <c r="X24" s="6">
        <v>2.3920000000000003</v>
      </c>
      <c r="Y24" s="6">
        <v>1.7549999999999999</v>
      </c>
      <c r="Z24" s="6">
        <v>1.2000000000000002</v>
      </c>
      <c r="AA24" s="6">
        <v>2.6333333333333333</v>
      </c>
      <c r="AB24" s="6">
        <v>3.4133333333333336</v>
      </c>
      <c r="AC24" s="6">
        <v>2.4900000000000002</v>
      </c>
      <c r="AD24" s="6">
        <v>2.06</v>
      </c>
      <c r="AE24" s="6">
        <v>1.675</v>
      </c>
      <c r="AF24" s="6">
        <v>2.1999999999999997</v>
      </c>
      <c r="AG24" s="10">
        <f t="shared" ref="AG24:AG31" si="0">AVERAGE(U24:AF24)</f>
        <v>2.2468888888888889</v>
      </c>
    </row>
    <row r="25" spans="2:33" x14ac:dyDescent="0.25">
      <c r="B25" s="24">
        <v>18</v>
      </c>
      <c r="C25" s="25">
        <v>2.0548000000000002</v>
      </c>
      <c r="D25" s="25">
        <f>'[1]18'!$D$65</f>
        <v>1.8</v>
      </c>
      <c r="E25" s="25">
        <f>'[1]18'!$F$65</f>
        <v>1.9</v>
      </c>
      <c r="F25" s="25">
        <f>'[1]18'!$G$65</f>
        <v>9.8800000000000008</v>
      </c>
      <c r="G25" s="1"/>
      <c r="S25" s="2"/>
      <c r="T25" s="5">
        <v>2016</v>
      </c>
      <c r="U25" s="6">
        <v>2.4000000000000004</v>
      </c>
      <c r="V25" s="6">
        <v>2.4000000000000004</v>
      </c>
      <c r="W25" s="6">
        <v>2.38</v>
      </c>
      <c r="X25" s="6">
        <v>2.3500000000000005</v>
      </c>
      <c r="Y25" s="6">
        <v>1.9375</v>
      </c>
      <c r="Z25" s="6">
        <v>2.0100000000000002</v>
      </c>
      <c r="AA25" s="6">
        <v>2.0099999999999998</v>
      </c>
      <c r="AB25" s="6">
        <v>2.02</v>
      </c>
      <c r="AC25" s="6">
        <v>2.3600000000000003</v>
      </c>
      <c r="AD25" s="6">
        <v>2.3499999999999996</v>
      </c>
      <c r="AE25" s="6">
        <v>2.2000000000000002</v>
      </c>
      <c r="AF25" s="6">
        <v>2.2800000000000002</v>
      </c>
      <c r="AG25" s="10">
        <f t="shared" si="0"/>
        <v>2.2247916666666669</v>
      </c>
    </row>
    <row r="26" spans="2:33" x14ac:dyDescent="0.25">
      <c r="B26" s="26">
        <v>19</v>
      </c>
      <c r="C26" s="23">
        <v>2.0548000000000002</v>
      </c>
      <c r="D26" s="23">
        <f>'[1]19'!$D$65</f>
        <v>2.4</v>
      </c>
      <c r="E26" s="23">
        <f>'[1]19'!$F$65</f>
        <v>2.5499999999999998</v>
      </c>
      <c r="F26" s="23">
        <f>'[1]19'!$G$65</f>
        <v>9.6199999999999992</v>
      </c>
      <c r="S26" s="2"/>
      <c r="T26" s="5">
        <v>2017</v>
      </c>
      <c r="U26" s="6">
        <v>2.5666666666666669</v>
      </c>
      <c r="V26" s="6">
        <v>2.9624999999999999</v>
      </c>
      <c r="W26" s="6">
        <v>1.94</v>
      </c>
      <c r="X26" s="6">
        <v>1.2749999999999999</v>
      </c>
      <c r="Y26" s="6">
        <v>2.0750000000000002</v>
      </c>
      <c r="Z26" s="6">
        <v>2.4799999999999995</v>
      </c>
      <c r="AA26" s="6">
        <v>3.3649999999999998</v>
      </c>
      <c r="AB26" s="6">
        <v>3.13</v>
      </c>
      <c r="AC26" s="6">
        <v>2.2666666666666666</v>
      </c>
      <c r="AD26" s="6">
        <v>2.1749999999999998</v>
      </c>
      <c r="AE26" s="6">
        <v>1.9</v>
      </c>
      <c r="AF26" s="6">
        <v>2</v>
      </c>
      <c r="AG26" s="10">
        <f t="shared" si="0"/>
        <v>2.3446527777777777</v>
      </c>
    </row>
    <row r="27" spans="2:33" x14ac:dyDescent="0.25">
      <c r="B27" s="24">
        <v>20</v>
      </c>
      <c r="C27" s="25">
        <v>2.0548000000000002</v>
      </c>
      <c r="D27" s="25">
        <f>'[1]20'!$D$65</f>
        <v>2.4</v>
      </c>
      <c r="E27" s="25">
        <f>'[1]20'!$F$65</f>
        <v>2.5499999999999998</v>
      </c>
      <c r="F27" s="25">
        <f>'[1]20'!$G$65</f>
        <v>9.61</v>
      </c>
      <c r="S27" s="2"/>
      <c r="T27" s="5">
        <v>2018</v>
      </c>
      <c r="U27" s="6">
        <v>1.95</v>
      </c>
      <c r="V27" s="6">
        <v>1.7999999999999998</v>
      </c>
      <c r="W27" s="6">
        <v>1.7399999999999998</v>
      </c>
      <c r="X27" s="6">
        <v>1.5500000000000003</v>
      </c>
      <c r="Y27" s="6">
        <v>3.05</v>
      </c>
      <c r="Z27" s="6">
        <v>3.6</v>
      </c>
      <c r="AA27" s="6">
        <v>3.5249999999999999</v>
      </c>
      <c r="AB27" s="6">
        <v>3.7</v>
      </c>
      <c r="AC27" s="6">
        <v>2.7150000000000003</v>
      </c>
      <c r="AD27" s="6">
        <v>2.4</v>
      </c>
      <c r="AE27" s="6">
        <v>2.7719999999999998</v>
      </c>
      <c r="AF27" s="6">
        <v>3.1000000000000005</v>
      </c>
      <c r="AG27" s="10">
        <f t="shared" si="0"/>
        <v>2.6584999999999996</v>
      </c>
    </row>
    <row r="28" spans="2:33" x14ac:dyDescent="0.25">
      <c r="B28" s="26">
        <v>21</v>
      </c>
      <c r="C28" s="23">
        <v>2.0548000000000002</v>
      </c>
      <c r="D28" s="23">
        <f>'[1]21'!$D$65</f>
        <v>2.8</v>
      </c>
      <c r="E28" s="23">
        <f>'[1]21'!$F$65</f>
        <v>2.95</v>
      </c>
      <c r="F28" s="23">
        <f>'[1]21'!$G$65</f>
        <v>9.77</v>
      </c>
      <c r="S28" s="2"/>
      <c r="T28" s="5">
        <v>2019</v>
      </c>
      <c r="U28" s="6">
        <v>3.4499999999999997</v>
      </c>
      <c r="V28" s="6">
        <v>2.7</v>
      </c>
      <c r="W28" s="6">
        <v>1.95</v>
      </c>
      <c r="X28" s="6">
        <v>1.5750000000000002</v>
      </c>
      <c r="Y28" s="6">
        <v>1.4</v>
      </c>
      <c r="Z28" s="6">
        <v>1.4999999999999998</v>
      </c>
      <c r="AA28" s="6">
        <v>2.0375000000000001</v>
      </c>
      <c r="AB28" s="6">
        <v>3.6</v>
      </c>
      <c r="AC28" s="6">
        <v>3.7650000000000001</v>
      </c>
      <c r="AD28" s="6">
        <v>2.8899999999999997</v>
      </c>
      <c r="AE28" s="6">
        <v>2.7749999999999999</v>
      </c>
      <c r="AF28" s="6">
        <v>3.8550000000000004</v>
      </c>
      <c r="AG28" s="10">
        <f t="shared" si="0"/>
        <v>2.6247916666666669</v>
      </c>
    </row>
    <row r="29" spans="2:33" x14ac:dyDescent="0.25">
      <c r="B29" s="24">
        <v>22</v>
      </c>
      <c r="C29" s="25">
        <v>2.0548000000000002</v>
      </c>
      <c r="D29" s="25">
        <f>'[1]22'!$D$65</f>
        <v>2.5</v>
      </c>
      <c r="E29" s="25">
        <f>'[1]22'!$F$65</f>
        <v>2.65</v>
      </c>
      <c r="F29" s="25">
        <f>'[1]22'!$G$65</f>
        <v>10.27</v>
      </c>
      <c r="S29" s="2"/>
      <c r="T29" s="5" t="s">
        <v>5</v>
      </c>
      <c r="U29" s="6">
        <f>MAX(U23:U28)</f>
        <v>3.5759999999999996</v>
      </c>
      <c r="V29" s="6">
        <f t="shared" ref="V29:AF29" si="1">MAX(V23:V28)</f>
        <v>2.9624999999999999</v>
      </c>
      <c r="W29" s="6">
        <f t="shared" si="1"/>
        <v>2.38</v>
      </c>
      <c r="X29" s="6">
        <f t="shared" si="1"/>
        <v>2.3920000000000003</v>
      </c>
      <c r="Y29" s="6">
        <f t="shared" si="1"/>
        <v>3.05</v>
      </c>
      <c r="Z29" s="6">
        <f t="shared" si="1"/>
        <v>3.6</v>
      </c>
      <c r="AA29" s="6">
        <f t="shared" si="1"/>
        <v>3.5249999999999999</v>
      </c>
      <c r="AB29" s="6">
        <f t="shared" si="1"/>
        <v>3.7</v>
      </c>
      <c r="AC29" s="6">
        <f t="shared" si="1"/>
        <v>3.7650000000000001</v>
      </c>
      <c r="AD29" s="6">
        <f t="shared" si="1"/>
        <v>2.8899999999999997</v>
      </c>
      <c r="AE29" s="6">
        <f t="shared" si="1"/>
        <v>2.7749999999999999</v>
      </c>
      <c r="AF29" s="6">
        <f t="shared" si="1"/>
        <v>3.8550000000000004</v>
      </c>
      <c r="AG29" s="10">
        <f t="shared" si="0"/>
        <v>3.2058750000000003</v>
      </c>
    </row>
    <row r="30" spans="2:33" x14ac:dyDescent="0.25">
      <c r="B30" s="26">
        <v>23</v>
      </c>
      <c r="C30" s="23">
        <v>2.0952999999999999</v>
      </c>
      <c r="D30" s="23">
        <f>'[1]23'!$D$65</f>
        <v>2</v>
      </c>
      <c r="E30" s="23">
        <f>'[1]23'!$F$65</f>
        <v>2.1</v>
      </c>
      <c r="F30" s="23">
        <f>'[1]23'!$G$65</f>
        <v>10.06</v>
      </c>
      <c r="S30" s="2"/>
      <c r="T30" s="5" t="s">
        <v>6</v>
      </c>
      <c r="U30" s="6">
        <f>MIN(U23:U28)</f>
        <v>1.95</v>
      </c>
      <c r="V30" s="6">
        <f t="shared" ref="V30:AF30" si="2">MIN(V23:V28)</f>
        <v>1.7999999999999998</v>
      </c>
      <c r="W30" s="6">
        <f t="shared" si="2"/>
        <v>1.35</v>
      </c>
      <c r="X30" s="6">
        <f t="shared" si="2"/>
        <v>1.1700000000000002</v>
      </c>
      <c r="Y30" s="6">
        <f t="shared" si="2"/>
        <v>1.37</v>
      </c>
      <c r="Z30" s="6">
        <f t="shared" si="2"/>
        <v>1.2000000000000002</v>
      </c>
      <c r="AA30" s="6">
        <f t="shared" si="2"/>
        <v>1.7699919999999998</v>
      </c>
      <c r="AB30" s="6">
        <f t="shared" si="2"/>
        <v>2.02</v>
      </c>
      <c r="AC30" s="6">
        <f t="shared" si="2"/>
        <v>2.2666666666666666</v>
      </c>
      <c r="AD30" s="6">
        <f t="shared" si="2"/>
        <v>2.06</v>
      </c>
      <c r="AE30" s="6">
        <f t="shared" si="2"/>
        <v>1.675</v>
      </c>
      <c r="AF30" s="6">
        <f t="shared" si="2"/>
        <v>2</v>
      </c>
      <c r="AG30" s="10">
        <f t="shared" si="0"/>
        <v>1.7193048888888889</v>
      </c>
    </row>
    <row r="31" spans="2:33" x14ac:dyDescent="0.25">
      <c r="B31" s="24">
        <v>24</v>
      </c>
      <c r="C31" s="25">
        <v>2.0952999999999999</v>
      </c>
      <c r="D31" s="25">
        <f>'[1]24'!$D$65</f>
        <v>2.7</v>
      </c>
      <c r="E31" s="25">
        <f>'[1]24'!$F$65</f>
        <v>2.85</v>
      </c>
      <c r="F31" s="25">
        <f>'[1]24'!$G$65</f>
        <v>9.68</v>
      </c>
      <c r="S31" s="2"/>
      <c r="T31" s="5" t="s">
        <v>7</v>
      </c>
      <c r="U31" s="6">
        <f>AVERAGE(U23:U28)</f>
        <v>2.7627777777777776</v>
      </c>
      <c r="V31" s="6">
        <f t="shared" ref="V31:AF31" si="3">AVERAGE(V23:V28)</f>
        <v>2.469583333333333</v>
      </c>
      <c r="W31" s="6">
        <f t="shared" si="3"/>
        <v>1.9408333333333332</v>
      </c>
      <c r="X31" s="6">
        <f t="shared" si="3"/>
        <v>1.7186666666666668</v>
      </c>
      <c r="Y31" s="6">
        <f t="shared" si="3"/>
        <v>1.9312500000000001</v>
      </c>
      <c r="Z31" s="6">
        <f t="shared" si="3"/>
        <v>2.0983333333333332</v>
      </c>
      <c r="AA31" s="6">
        <f t="shared" si="3"/>
        <v>2.556804222222222</v>
      </c>
      <c r="AB31" s="6">
        <f t="shared" si="3"/>
        <v>2.9972222222222222</v>
      </c>
      <c r="AC31" s="6">
        <f t="shared" si="3"/>
        <v>2.6486111111111112</v>
      </c>
      <c r="AD31" s="6">
        <f t="shared" si="3"/>
        <v>2.3925000000000001</v>
      </c>
      <c r="AE31" s="6">
        <f t="shared" si="3"/>
        <v>2.3307499999966668</v>
      </c>
      <c r="AF31" s="6">
        <f t="shared" si="3"/>
        <v>2.6391666666666667</v>
      </c>
      <c r="AG31" s="10">
        <f t="shared" si="0"/>
        <v>2.373874888888611</v>
      </c>
    </row>
    <row r="32" spans="2:33" x14ac:dyDescent="0.25">
      <c r="B32" s="26">
        <v>25</v>
      </c>
      <c r="C32" s="23">
        <v>2.0952999999999999</v>
      </c>
      <c r="D32" s="23">
        <f>'[1]25'!$D$65</f>
        <v>3.15</v>
      </c>
      <c r="E32" s="23">
        <f>'[1]25'!$F$65</f>
        <v>3.35</v>
      </c>
      <c r="F32" s="23">
        <f>'[1]25'!$G$65</f>
        <v>10.42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2.0952999999999999</v>
      </c>
      <c r="D33" s="25">
        <f>'[1]26'!$D$65</f>
        <v>3.5</v>
      </c>
      <c r="E33" s="25">
        <f>'[1]26'!$F$65</f>
        <v>3.7</v>
      </c>
      <c r="F33" s="25">
        <f>'[1]26'!$G$65</f>
        <v>11.13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2.0952999999999999</v>
      </c>
      <c r="D34" s="23">
        <f>'[1]27'!$D$65</f>
        <v>3.5</v>
      </c>
      <c r="E34" s="23">
        <f>'[1]27'!$F$65</f>
        <v>3.7</v>
      </c>
      <c r="F34" s="23">
        <f>'[1]27'!$G$65</f>
        <v>10.8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2.0952999999999999</v>
      </c>
      <c r="D35" s="25">
        <f>'[1]28'!$D$65</f>
        <v>3.5</v>
      </c>
      <c r="E35" s="25">
        <f>'[1]28'!$F$65</f>
        <v>3.7</v>
      </c>
      <c r="F35" s="25">
        <f>'[1]28'!$G$65</f>
        <v>11.1</v>
      </c>
      <c r="S35" s="2"/>
      <c r="T35" s="5" t="s">
        <v>8</v>
      </c>
      <c r="U35" s="6">
        <f t="shared" ref="U35:AF37" si="4">U29</f>
        <v>3.5759999999999996</v>
      </c>
      <c r="V35" s="6">
        <f t="shared" si="4"/>
        <v>2.9624999999999999</v>
      </c>
      <c r="W35" s="6">
        <f t="shared" si="4"/>
        <v>2.38</v>
      </c>
      <c r="X35" s="6">
        <f t="shared" si="4"/>
        <v>2.3920000000000003</v>
      </c>
      <c r="Y35" s="6">
        <f t="shared" si="4"/>
        <v>3.05</v>
      </c>
      <c r="Z35" s="6">
        <f t="shared" si="4"/>
        <v>3.6</v>
      </c>
      <c r="AA35" s="6">
        <f t="shared" si="4"/>
        <v>3.5249999999999999</v>
      </c>
      <c r="AB35" s="6">
        <f t="shared" si="4"/>
        <v>3.7</v>
      </c>
      <c r="AC35" s="6">
        <f t="shared" si="4"/>
        <v>3.7650000000000001</v>
      </c>
      <c r="AD35" s="6">
        <f t="shared" si="4"/>
        <v>2.8899999999999997</v>
      </c>
      <c r="AE35" s="6">
        <f t="shared" si="4"/>
        <v>2.7749999999999999</v>
      </c>
      <c r="AF35" s="6">
        <f t="shared" si="4"/>
        <v>3.8550000000000004</v>
      </c>
      <c r="AG35" s="4"/>
    </row>
    <row r="36" spans="2:33" x14ac:dyDescent="0.25">
      <c r="B36" s="26">
        <v>29</v>
      </c>
      <c r="C36" s="23">
        <v>2.0952999999999999</v>
      </c>
      <c r="D36" s="23">
        <f>'[1]29'!$D$65</f>
        <v>2.2000000000000002</v>
      </c>
      <c r="E36" s="23">
        <f>'[1]29'!$F$65</f>
        <v>2.2999999999999998</v>
      </c>
      <c r="F36" s="23">
        <f>'[1]29'!$G$65</f>
        <v>10.48</v>
      </c>
      <c r="S36" s="2"/>
      <c r="T36" s="5"/>
      <c r="U36" s="6">
        <f t="shared" si="4"/>
        <v>1.95</v>
      </c>
      <c r="V36" s="6">
        <f t="shared" si="4"/>
        <v>1.7999999999999998</v>
      </c>
      <c r="W36" s="6">
        <f t="shared" si="4"/>
        <v>1.35</v>
      </c>
      <c r="X36" s="6">
        <f t="shared" si="4"/>
        <v>1.1700000000000002</v>
      </c>
      <c r="Y36" s="6">
        <f t="shared" si="4"/>
        <v>1.37</v>
      </c>
      <c r="Z36" s="6">
        <f t="shared" si="4"/>
        <v>1.2000000000000002</v>
      </c>
      <c r="AA36" s="6">
        <f t="shared" si="4"/>
        <v>1.7699919999999998</v>
      </c>
      <c r="AB36" s="6">
        <f t="shared" si="4"/>
        <v>2.02</v>
      </c>
      <c r="AC36" s="6">
        <f t="shared" si="4"/>
        <v>2.2666666666666666</v>
      </c>
      <c r="AD36" s="6">
        <f t="shared" si="4"/>
        <v>2.06</v>
      </c>
      <c r="AE36" s="6">
        <f t="shared" si="4"/>
        <v>1.675</v>
      </c>
      <c r="AF36" s="6">
        <f t="shared" si="4"/>
        <v>2</v>
      </c>
      <c r="AG36" s="4"/>
    </row>
    <row r="37" spans="2:33" x14ac:dyDescent="0.25">
      <c r="B37" s="24">
        <v>30</v>
      </c>
      <c r="C37" s="25">
        <v>2.0952999999999999</v>
      </c>
      <c r="D37" s="25">
        <f>'[1]30'!$D$65</f>
        <v>1.8</v>
      </c>
      <c r="E37" s="25">
        <f>'[1]30'!$F$65</f>
        <v>1.9</v>
      </c>
      <c r="F37" s="25">
        <f>'[1]30'!$G$65</f>
        <v>10.08</v>
      </c>
      <c r="S37" s="2"/>
      <c r="T37" s="7" t="str">
        <f>T31</f>
        <v>Promedio 2014 - 2019</v>
      </c>
      <c r="U37" s="11">
        <f t="shared" si="4"/>
        <v>2.7627777777777776</v>
      </c>
      <c r="V37" s="11">
        <f t="shared" si="4"/>
        <v>2.469583333333333</v>
      </c>
      <c r="W37" s="11">
        <f t="shared" si="4"/>
        <v>1.9408333333333332</v>
      </c>
      <c r="X37" s="11">
        <f t="shared" si="4"/>
        <v>1.7186666666666668</v>
      </c>
      <c r="Y37" s="11">
        <f t="shared" si="4"/>
        <v>1.9312500000000001</v>
      </c>
      <c r="Z37" s="11">
        <f t="shared" si="4"/>
        <v>2.0983333333333332</v>
      </c>
      <c r="AA37" s="11">
        <f t="shared" si="4"/>
        <v>2.556804222222222</v>
      </c>
      <c r="AB37" s="11">
        <f t="shared" si="4"/>
        <v>2.9972222222222222</v>
      </c>
      <c r="AC37" s="11">
        <f t="shared" si="4"/>
        <v>2.6486111111111112</v>
      </c>
      <c r="AD37" s="11">
        <f t="shared" si="4"/>
        <v>2.3925000000000001</v>
      </c>
      <c r="AE37" s="11">
        <f t="shared" si="4"/>
        <v>2.3307499999966668</v>
      </c>
      <c r="AF37" s="11">
        <f t="shared" si="4"/>
        <v>2.6391666666666667</v>
      </c>
      <c r="AG37" s="4"/>
    </row>
    <row r="38" spans="2:33" x14ac:dyDescent="0.25">
      <c r="B38" s="26">
        <v>31</v>
      </c>
      <c r="C38" s="23">
        <v>2.0952999999999999</v>
      </c>
      <c r="D38" s="23">
        <f>'[1]31'!$D$65</f>
        <v>2</v>
      </c>
      <c r="E38" s="23">
        <f>'[1]31'!$F$65</f>
        <v>1.9</v>
      </c>
      <c r="F38" s="23">
        <f>'[1]31'!$G$65</f>
        <v>10.08</v>
      </c>
      <c r="S38" s="2"/>
      <c r="T38" s="5">
        <v>2020</v>
      </c>
      <c r="U38" s="12">
        <f>AVERAGE(D8:D12)</f>
        <v>4.1399999999999997</v>
      </c>
      <c r="V38" s="12">
        <f>AVERAGE(D13:D16)</f>
        <v>3.4000000000000004</v>
      </c>
      <c r="W38" s="12">
        <f>AVERAGE(D17:D20)</f>
        <v>1.9750000000000001</v>
      </c>
      <c r="X38" s="12">
        <f>AVERAGE(D21:D25)</f>
        <v>1.7600000000000002</v>
      </c>
      <c r="Y38" s="12">
        <f>AVERAGE(D26:D29)</f>
        <v>2.5249999999999999</v>
      </c>
      <c r="Z38" s="12">
        <f>AVERAGE(D30:D33)</f>
        <v>2.8374999999999999</v>
      </c>
      <c r="AA38" s="12">
        <f>AVERAGE(D34:D38)</f>
        <v>2.6</v>
      </c>
      <c r="AB38" s="12">
        <f>AVERAGE(D39:D42)</f>
        <v>2.2250000000000001</v>
      </c>
      <c r="AC38" s="12">
        <f>AVERAGE(D43:D46)</f>
        <v>4.6500000000000004</v>
      </c>
      <c r="AD38" s="12">
        <f>AVERAGE(D47:D51)</f>
        <v>3.9199999999999995</v>
      </c>
      <c r="AE38" s="12">
        <f>AVERAGE(D52:D55)</f>
        <v>1.75</v>
      </c>
      <c r="AF38" s="12">
        <f>AVERAGE(D56:D60)</f>
        <v>1.58</v>
      </c>
      <c r="AG38" s="4"/>
    </row>
    <row r="39" spans="2:33" x14ac:dyDescent="0.25">
      <c r="B39" s="24">
        <v>32</v>
      </c>
      <c r="C39" s="25">
        <v>2.0952999999999999</v>
      </c>
      <c r="D39" s="25">
        <f>'[1]32'!$D$65</f>
        <v>1.7</v>
      </c>
      <c r="E39" s="25">
        <f>'[1]32'!$F$65</f>
        <v>1.9</v>
      </c>
      <c r="F39" s="25">
        <f>'[1]32'!$G$65</f>
        <v>9.7799999999999994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2.0952999999999999</v>
      </c>
      <c r="D40" s="23">
        <f>'[1]33'!$D$65</f>
        <v>1.8</v>
      </c>
      <c r="E40" s="23">
        <f>'[1]33'!$F$65</f>
        <v>1.95</v>
      </c>
      <c r="F40" s="23">
        <f>'[1]33'!$G$65</f>
        <v>9.3800000000000008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2.0952999999999999</v>
      </c>
      <c r="D41" s="25">
        <f>'[1]34'!$D$65</f>
        <v>2.4</v>
      </c>
      <c r="E41" s="25">
        <f>'[1]34'!$F$65</f>
        <v>2.6</v>
      </c>
      <c r="F41" s="25">
        <f>'[1]34'!$G$65</f>
        <v>9.3800000000000008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2.0952999999999999</v>
      </c>
      <c r="D42" s="23">
        <f>'[1]35'!$D$65</f>
        <v>3</v>
      </c>
      <c r="E42" s="23">
        <f>'[1]35'!$F$65</f>
        <v>3.2</v>
      </c>
      <c r="F42" s="23">
        <f>'[1]35'!$G$65</f>
        <v>9.41</v>
      </c>
      <c r="S42" s="2"/>
      <c r="T42" s="3" t="s">
        <v>26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2.0952999999999999</v>
      </c>
      <c r="D43" s="25">
        <f>'[1]36'!$D$65</f>
        <v>4.5</v>
      </c>
      <c r="E43" s="25">
        <f>'[1]36'!$F$65</f>
        <v>4.7</v>
      </c>
      <c r="F43" s="25">
        <f>'[1]36'!$G$65</f>
        <v>10.210000000000001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2.0952999999999999</v>
      </c>
      <c r="D44" s="23">
        <f>'[1]37'!$D$65</f>
        <v>4.0999999999999996</v>
      </c>
      <c r="E44" s="23">
        <f>'[1]37'!$F$65</f>
        <v>4.3</v>
      </c>
      <c r="F44" s="23">
        <f>'[1]37'!$G$65</f>
        <v>9.61</v>
      </c>
      <c r="S44" s="2"/>
      <c r="T44" s="5">
        <v>2014</v>
      </c>
      <c r="U44" s="6">
        <v>8.1870000000000012</v>
      </c>
      <c r="V44" s="6">
        <v>8.180416666666666</v>
      </c>
      <c r="W44" s="6">
        <v>6.9999999999999991</v>
      </c>
      <c r="X44" s="6">
        <v>6.5148214285714277</v>
      </c>
      <c r="Y44" s="6">
        <v>6.5579999999999998</v>
      </c>
      <c r="Z44" s="9">
        <v>6.4470833333333335</v>
      </c>
      <c r="AA44" s="6">
        <v>6.3679999999999994</v>
      </c>
      <c r="AB44" s="6">
        <v>6.4058928571428568</v>
      </c>
      <c r="AC44" s="6">
        <v>6.5316666666666681</v>
      </c>
      <c r="AD44" s="6">
        <v>6.5210000000000008</v>
      </c>
      <c r="AE44" s="6">
        <v>6.5595833333333324</v>
      </c>
      <c r="AF44" s="6">
        <v>6.6687499999999993</v>
      </c>
      <c r="AG44" s="10">
        <f>AVERAGE(U44:AF44)</f>
        <v>6.8285178571428569</v>
      </c>
    </row>
    <row r="45" spans="2:33" x14ac:dyDescent="0.25">
      <c r="B45" s="24">
        <v>38</v>
      </c>
      <c r="C45" s="25">
        <v>2.0952999999999999</v>
      </c>
      <c r="D45" s="25">
        <f>'[1]38'!$D$65</f>
        <v>5</v>
      </c>
      <c r="E45" s="25">
        <f>'[1]38'!$F$65</f>
        <v>5.2</v>
      </c>
      <c r="F45" s="25">
        <f>'[1]38'!$G$65</f>
        <v>9.86</v>
      </c>
      <c r="S45" s="2"/>
      <c r="T45" s="5">
        <v>2015</v>
      </c>
      <c r="U45" s="6">
        <v>6.9659999999999993</v>
      </c>
      <c r="V45" s="6">
        <v>7.2137499999999992</v>
      </c>
      <c r="W45" s="6">
        <v>6.7591666666666663</v>
      </c>
      <c r="X45" s="6">
        <v>6.68</v>
      </c>
      <c r="Y45" s="6">
        <v>6.6749999999999998</v>
      </c>
      <c r="Z45" s="9">
        <v>6.6425000000000001</v>
      </c>
      <c r="AA45" s="6">
        <v>6.9570238095238102</v>
      </c>
      <c r="AB45" s="6">
        <v>7.4526190476190477</v>
      </c>
      <c r="AC45" s="6">
        <v>7.4982142857142851</v>
      </c>
      <c r="AD45" s="6">
        <v>7.2420000000000018</v>
      </c>
      <c r="AE45" s="6">
        <v>7.1297619047619056</v>
      </c>
      <c r="AF45" s="6">
        <v>7.0815873015873017</v>
      </c>
      <c r="AG45" s="10">
        <f t="shared" ref="AG45:AG52" si="5">AVERAGE(U45:AF45)</f>
        <v>7.0248019179894179</v>
      </c>
    </row>
    <row r="46" spans="2:33" x14ac:dyDescent="0.25">
      <c r="B46" s="26">
        <v>39</v>
      </c>
      <c r="C46" s="23">
        <v>2.0952999999999999</v>
      </c>
      <c r="D46" s="23">
        <f>'[1]39'!$D$65</f>
        <v>5</v>
      </c>
      <c r="E46" s="23">
        <f>'[1]39'!$F$65</f>
        <v>5.8</v>
      </c>
      <c r="F46" s="23">
        <f>'[1]39'!$G$65</f>
        <v>9.57</v>
      </c>
      <c r="S46" s="2"/>
      <c r="T46" s="5">
        <v>2016</v>
      </c>
      <c r="U46" s="6">
        <v>7.6838095238095239</v>
      </c>
      <c r="V46" s="6">
        <v>7.6526190476190461</v>
      </c>
      <c r="W46" s="6">
        <v>7.7785714285714276</v>
      </c>
      <c r="X46" s="6">
        <v>7.5542857142857143</v>
      </c>
      <c r="Y46" s="6">
        <v>7.355714285714285</v>
      </c>
      <c r="Z46" s="9">
        <v>7.3905714285714286</v>
      </c>
      <c r="AA46" s="6">
        <v>7.5192857142857141</v>
      </c>
      <c r="AB46" s="6">
        <v>7.6052380952380965</v>
      </c>
      <c r="AC46" s="6">
        <v>7.6720000000000015</v>
      </c>
      <c r="AD46" s="6">
        <v>7.4080357142857149</v>
      </c>
      <c r="AE46" s="6">
        <v>7.2087500000000002</v>
      </c>
      <c r="AF46" s="6">
        <v>7.4273333333333325</v>
      </c>
      <c r="AG46" s="10">
        <f t="shared" si="5"/>
        <v>7.5213511904761896</v>
      </c>
    </row>
    <row r="47" spans="2:33" x14ac:dyDescent="0.25">
      <c r="B47" s="24">
        <v>40</v>
      </c>
      <c r="C47" s="25">
        <v>2.0952999999999999</v>
      </c>
      <c r="D47" s="25">
        <f>'[1]40'!$D$65</f>
        <v>5</v>
      </c>
      <c r="E47" s="25">
        <f>'[1]40'!$F$65</f>
        <v>5.8</v>
      </c>
      <c r="F47" s="25">
        <f>'[1]40'!$G$65</f>
        <v>10.58</v>
      </c>
      <c r="S47" s="2"/>
      <c r="T47" s="5">
        <v>2017</v>
      </c>
      <c r="U47" s="6">
        <v>7.663333333333334</v>
      </c>
      <c r="V47" s="6">
        <v>7.625</v>
      </c>
      <c r="W47" s="6">
        <v>7.4976666666666656</v>
      </c>
      <c r="X47" s="6">
        <v>7.3753571428571423</v>
      </c>
      <c r="Y47" s="6">
        <v>7.3512500000000003</v>
      </c>
      <c r="Z47" s="9">
        <v>7.2363333333333326</v>
      </c>
      <c r="AA47" s="6">
        <v>8.2229166666666664</v>
      </c>
      <c r="AB47" s="6">
        <v>8.3066666666666649</v>
      </c>
      <c r="AC47" s="6">
        <v>7.9466666666666663</v>
      </c>
      <c r="AD47" s="6">
        <v>8.26</v>
      </c>
      <c r="AE47" s="6">
        <v>7.9029999999999987</v>
      </c>
      <c r="AF47" s="6">
        <v>8.1949999999999985</v>
      </c>
      <c r="AG47" s="10">
        <f t="shared" si="5"/>
        <v>7.7985992063492064</v>
      </c>
    </row>
    <row r="48" spans="2:33" x14ac:dyDescent="0.25">
      <c r="B48" s="26">
        <v>41</v>
      </c>
      <c r="C48" s="23">
        <v>2.0952999999999999</v>
      </c>
      <c r="D48" s="23">
        <f>'[1]41'!$D$65</f>
        <v>4.4000000000000004</v>
      </c>
      <c r="E48" s="23">
        <f>'[1]41'!$F$65</f>
        <v>5</v>
      </c>
      <c r="F48" s="23">
        <f>'[1]41'!$G$65</f>
        <v>10.83</v>
      </c>
      <c r="S48" s="2"/>
      <c r="T48" s="5">
        <v>2018</v>
      </c>
      <c r="U48" s="6">
        <v>8.5446153846153852</v>
      </c>
      <c r="V48" s="6">
        <v>8.6290000000000013</v>
      </c>
      <c r="W48" s="6">
        <v>8.2137142857142855</v>
      </c>
      <c r="X48" s="6">
        <v>8.3266428571428577</v>
      </c>
      <c r="Y48" s="6">
        <v>8.9269285714285722</v>
      </c>
      <c r="Z48" s="9">
        <v>8.8663384615384633</v>
      </c>
      <c r="AA48" s="6">
        <v>8.8115714285714297</v>
      </c>
      <c r="AB48" s="6">
        <v>9.0888791208791222</v>
      </c>
      <c r="AC48" s="6">
        <v>9.0936263736263747</v>
      </c>
      <c r="AD48" s="6">
        <v>8.8556043956043951</v>
      </c>
      <c r="AE48" s="6">
        <v>8.6267692307692307</v>
      </c>
      <c r="AF48" s="6">
        <v>8.7638571428571446</v>
      </c>
      <c r="AG48" s="10">
        <f t="shared" si="5"/>
        <v>8.7289622710622741</v>
      </c>
    </row>
    <row r="49" spans="2:33" x14ac:dyDescent="0.25">
      <c r="B49" s="24">
        <v>42</v>
      </c>
      <c r="C49" s="25">
        <v>2.0952999999999999</v>
      </c>
      <c r="D49" s="25">
        <f>'[1]42'!$D$65</f>
        <v>4</v>
      </c>
      <c r="E49" s="25">
        <f>'[1]42'!$F$65</f>
        <v>4.5999999999999996</v>
      </c>
      <c r="F49" s="25">
        <f>'[1]42'!$G$65</f>
        <v>10.66</v>
      </c>
      <c r="S49" s="2"/>
      <c r="T49" s="5">
        <v>2019</v>
      </c>
      <c r="U49" s="6">
        <v>8.945999999999998</v>
      </c>
      <c r="V49" s="6">
        <v>9.0367999999999995</v>
      </c>
      <c r="W49" s="6">
        <v>9</v>
      </c>
      <c r="X49" s="6">
        <v>8.5519999999999996</v>
      </c>
      <c r="Y49" s="6">
        <v>8.4415999999999993</v>
      </c>
      <c r="Z49" s="9">
        <v>8.3537142857142861</v>
      </c>
      <c r="AA49" s="6">
        <v>8.3480259740259743</v>
      </c>
      <c r="AB49" s="6">
        <v>8.7272967032967053</v>
      </c>
      <c r="AC49" s="6">
        <v>9.0080769230769224</v>
      </c>
      <c r="AD49" s="6">
        <v>9.1577142857142864</v>
      </c>
      <c r="AE49" s="6">
        <v>8.7985714285714298</v>
      </c>
      <c r="AF49" s="6">
        <v>9.3021428571428579</v>
      </c>
      <c r="AG49" s="10">
        <f t="shared" si="5"/>
        <v>8.8059952047952059</v>
      </c>
    </row>
    <row r="50" spans="2:33" x14ac:dyDescent="0.25">
      <c r="B50" s="26">
        <v>43</v>
      </c>
      <c r="C50" s="23">
        <v>2.0952999999999999</v>
      </c>
      <c r="D50" s="23">
        <f>'[1]43'!$D$65</f>
        <v>3.5</v>
      </c>
      <c r="E50" s="23">
        <f>'[1]43'!$F$65</f>
        <v>4.0999999999999996</v>
      </c>
      <c r="F50" s="23">
        <f>'[1]43'!$G$65</f>
        <v>11</v>
      </c>
      <c r="S50" s="2"/>
      <c r="T50" s="5" t="s">
        <v>5</v>
      </c>
      <c r="U50" s="6">
        <f t="shared" ref="U50:AF50" si="6">MAX(U44:U47)</f>
        <v>8.1870000000000012</v>
      </c>
      <c r="V50" s="6">
        <f t="shared" si="6"/>
        <v>8.180416666666666</v>
      </c>
      <c r="W50" s="6">
        <f t="shared" si="6"/>
        <v>7.7785714285714276</v>
      </c>
      <c r="X50" s="6">
        <f t="shared" si="6"/>
        <v>7.5542857142857143</v>
      </c>
      <c r="Y50" s="6">
        <f t="shared" si="6"/>
        <v>7.355714285714285</v>
      </c>
      <c r="Z50" s="6">
        <f t="shared" si="6"/>
        <v>7.3905714285714286</v>
      </c>
      <c r="AA50" s="6">
        <f t="shared" si="6"/>
        <v>8.2229166666666664</v>
      </c>
      <c r="AB50" s="6">
        <f t="shared" si="6"/>
        <v>8.3066666666666649</v>
      </c>
      <c r="AC50" s="6">
        <f t="shared" si="6"/>
        <v>7.9466666666666663</v>
      </c>
      <c r="AD50" s="6">
        <f t="shared" si="6"/>
        <v>8.26</v>
      </c>
      <c r="AE50" s="6">
        <f t="shared" si="6"/>
        <v>7.9029999999999987</v>
      </c>
      <c r="AF50" s="6">
        <f t="shared" si="6"/>
        <v>8.1949999999999985</v>
      </c>
      <c r="AG50" s="10">
        <f t="shared" si="5"/>
        <v>7.9400674603174606</v>
      </c>
    </row>
    <row r="51" spans="2:33" x14ac:dyDescent="0.25">
      <c r="B51" s="24">
        <v>44</v>
      </c>
      <c r="C51" s="25">
        <v>2.0952999999999999</v>
      </c>
      <c r="D51" s="25">
        <f>'[1]44'!$D$65</f>
        <v>2.7</v>
      </c>
      <c r="E51" s="25">
        <f>'[1]44'!$F$65</f>
        <v>3.1</v>
      </c>
      <c r="F51" s="25">
        <f>'[1]44'!$G$65</f>
        <v>10.74</v>
      </c>
      <c r="S51" s="2"/>
      <c r="T51" s="5" t="s">
        <v>6</v>
      </c>
      <c r="U51" s="6">
        <f t="shared" ref="U51:AF51" si="7">MIN(U44:U47)</f>
        <v>6.9659999999999993</v>
      </c>
      <c r="V51" s="6">
        <f t="shared" si="7"/>
        <v>7.2137499999999992</v>
      </c>
      <c r="W51" s="6">
        <f t="shared" si="7"/>
        <v>6.7591666666666663</v>
      </c>
      <c r="X51" s="6">
        <f t="shared" si="7"/>
        <v>6.5148214285714277</v>
      </c>
      <c r="Y51" s="6">
        <f t="shared" si="7"/>
        <v>6.5579999999999998</v>
      </c>
      <c r="Z51" s="6">
        <f t="shared" si="7"/>
        <v>6.4470833333333335</v>
      </c>
      <c r="AA51" s="6">
        <f t="shared" si="7"/>
        <v>6.3679999999999994</v>
      </c>
      <c r="AB51" s="6">
        <f t="shared" si="7"/>
        <v>6.4058928571428568</v>
      </c>
      <c r="AC51" s="6">
        <f t="shared" si="7"/>
        <v>6.5316666666666681</v>
      </c>
      <c r="AD51" s="6">
        <f t="shared" si="7"/>
        <v>6.5210000000000008</v>
      </c>
      <c r="AE51" s="6">
        <f t="shared" si="7"/>
        <v>6.5595833333333324</v>
      </c>
      <c r="AF51" s="6">
        <f t="shared" si="7"/>
        <v>6.6687499999999993</v>
      </c>
      <c r="AG51" s="10">
        <f t="shared" si="5"/>
        <v>6.6261428571428569</v>
      </c>
    </row>
    <row r="52" spans="2:33" x14ac:dyDescent="0.25">
      <c r="B52" s="26">
        <v>45</v>
      </c>
      <c r="C52" s="23">
        <v>2.0952999999999999</v>
      </c>
      <c r="D52" s="23">
        <f>'[1]45'!$D$65</f>
        <v>2.2000000000000002</v>
      </c>
      <c r="E52" s="23">
        <f>'[1]45'!$F$65</f>
        <v>2.6</v>
      </c>
      <c r="F52" s="23">
        <f>'[1]45'!$G$65</f>
        <v>10.84</v>
      </c>
      <c r="S52" s="2"/>
      <c r="T52" s="5" t="s">
        <v>7</v>
      </c>
      <c r="U52" s="6">
        <f t="shared" ref="U52:AF52" si="8">AVERAGE(U44:U47)</f>
        <v>7.6250357142857146</v>
      </c>
      <c r="V52" s="6">
        <f t="shared" si="8"/>
        <v>7.6679464285714278</v>
      </c>
      <c r="W52" s="6">
        <f t="shared" si="8"/>
        <v>7.2588511904761894</v>
      </c>
      <c r="X52" s="6">
        <f t="shared" si="8"/>
        <v>7.0311160714285705</v>
      </c>
      <c r="Y52" s="6">
        <f t="shared" si="8"/>
        <v>6.9849910714285715</v>
      </c>
      <c r="Z52" s="6">
        <f t="shared" si="8"/>
        <v>6.9291220238095246</v>
      </c>
      <c r="AA52" s="6">
        <f t="shared" si="8"/>
        <v>7.2668065476190478</v>
      </c>
      <c r="AB52" s="6">
        <f t="shared" si="8"/>
        <v>7.4426041666666665</v>
      </c>
      <c r="AC52" s="6">
        <f t="shared" si="8"/>
        <v>7.4121369047619048</v>
      </c>
      <c r="AD52" s="6">
        <f t="shared" si="8"/>
        <v>7.3577589285714282</v>
      </c>
      <c r="AE52" s="6">
        <f t="shared" si="8"/>
        <v>7.200273809523809</v>
      </c>
      <c r="AF52" s="6">
        <f t="shared" si="8"/>
        <v>7.3431676587301578</v>
      </c>
      <c r="AG52" s="10">
        <f t="shared" si="5"/>
        <v>7.293317542989417</v>
      </c>
    </row>
    <row r="53" spans="2:33" x14ac:dyDescent="0.25">
      <c r="B53" s="24">
        <v>46</v>
      </c>
      <c r="C53" s="25">
        <v>2.0952999999999999</v>
      </c>
      <c r="D53" s="25">
        <f>'[1]46'!$D$65</f>
        <v>1.8</v>
      </c>
      <c r="E53" s="25">
        <f>'[1]46'!$F$65</f>
        <v>2.2000000000000002</v>
      </c>
      <c r="F53" s="25">
        <f>'[1]46'!$G$65</f>
        <v>10.28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2.0952999999999999</v>
      </c>
      <c r="D54" s="23">
        <f>'[1]47'!$D$65</f>
        <v>1.5</v>
      </c>
      <c r="E54" s="23">
        <f>'[1]47'!$F$65</f>
        <v>1.9</v>
      </c>
      <c r="F54" s="23">
        <f>'[1]47'!$G$65</f>
        <v>10.41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2.0952999999999999</v>
      </c>
      <c r="D55" s="25">
        <f>'[1]48'!$D$65</f>
        <v>1.5</v>
      </c>
      <c r="E55" s="25">
        <f>'[1]48'!$F$65</f>
        <v>1.9</v>
      </c>
      <c r="F55" s="25">
        <f>'[1]48'!$G$65</f>
        <v>10.37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2.0499999999999998</v>
      </c>
      <c r="D56" s="23">
        <f>'[1]49'!$D$65</f>
        <v>1.5</v>
      </c>
      <c r="E56" s="23">
        <f>'[1]49'!$F$65</f>
        <v>1.9</v>
      </c>
      <c r="F56" s="23">
        <f>'[1]49'!$G$65</f>
        <v>10.53</v>
      </c>
      <c r="S56" s="2"/>
      <c r="T56" s="5" t="s">
        <v>8</v>
      </c>
      <c r="U56" s="6">
        <f t="shared" ref="U56:AF58" si="9">U50</f>
        <v>8.1870000000000012</v>
      </c>
      <c r="V56" s="6">
        <f t="shared" si="9"/>
        <v>8.180416666666666</v>
      </c>
      <c r="W56" s="6">
        <f t="shared" si="9"/>
        <v>7.7785714285714276</v>
      </c>
      <c r="X56" s="6">
        <f t="shared" si="9"/>
        <v>7.5542857142857143</v>
      </c>
      <c r="Y56" s="6">
        <f t="shared" si="9"/>
        <v>7.355714285714285</v>
      </c>
      <c r="Z56" s="6">
        <f t="shared" si="9"/>
        <v>7.3905714285714286</v>
      </c>
      <c r="AA56" s="6">
        <f t="shared" si="9"/>
        <v>8.2229166666666664</v>
      </c>
      <c r="AB56" s="6">
        <f t="shared" si="9"/>
        <v>8.3066666666666649</v>
      </c>
      <c r="AC56" s="6">
        <f t="shared" si="9"/>
        <v>7.9466666666666663</v>
      </c>
      <c r="AD56" s="6">
        <f t="shared" si="9"/>
        <v>8.26</v>
      </c>
      <c r="AE56" s="6">
        <f t="shared" si="9"/>
        <v>7.9029999999999987</v>
      </c>
      <c r="AF56" s="6">
        <f t="shared" si="9"/>
        <v>8.1949999999999985</v>
      </c>
      <c r="AG56" s="4"/>
    </row>
    <row r="57" spans="2:33" x14ac:dyDescent="0.25">
      <c r="B57" s="24">
        <v>50</v>
      </c>
      <c r="C57" s="25">
        <v>2.0499999999999998</v>
      </c>
      <c r="D57" s="25">
        <f>'[1]50'!$D$65</f>
        <v>1.7</v>
      </c>
      <c r="E57" s="25">
        <f>'[1]50'!$F$65</f>
        <v>2.1</v>
      </c>
      <c r="F57" s="25">
        <f>'[1]50'!$G$65</f>
        <v>10.23</v>
      </c>
      <c r="S57" s="2"/>
      <c r="T57" s="5"/>
      <c r="U57" s="6">
        <f t="shared" si="9"/>
        <v>6.9659999999999993</v>
      </c>
      <c r="V57" s="6">
        <f t="shared" si="9"/>
        <v>7.2137499999999992</v>
      </c>
      <c r="W57" s="6">
        <f t="shared" si="9"/>
        <v>6.7591666666666663</v>
      </c>
      <c r="X57" s="6">
        <f t="shared" si="9"/>
        <v>6.5148214285714277</v>
      </c>
      <c r="Y57" s="6">
        <f t="shared" si="9"/>
        <v>6.5579999999999998</v>
      </c>
      <c r="Z57" s="6">
        <f t="shared" si="9"/>
        <v>6.4470833333333335</v>
      </c>
      <c r="AA57" s="6">
        <f t="shared" si="9"/>
        <v>6.3679999999999994</v>
      </c>
      <c r="AB57" s="6">
        <f t="shared" si="9"/>
        <v>6.4058928571428568</v>
      </c>
      <c r="AC57" s="6">
        <f t="shared" si="9"/>
        <v>6.5316666666666681</v>
      </c>
      <c r="AD57" s="6">
        <f t="shared" si="9"/>
        <v>6.5210000000000008</v>
      </c>
      <c r="AE57" s="6">
        <f t="shared" si="9"/>
        <v>6.5595833333333324</v>
      </c>
      <c r="AF57" s="6">
        <f t="shared" si="9"/>
        <v>6.6687499999999993</v>
      </c>
      <c r="AG57" s="4"/>
    </row>
    <row r="58" spans="2:33" x14ac:dyDescent="0.25">
      <c r="B58" s="26">
        <v>51</v>
      </c>
      <c r="C58" s="23">
        <v>2.0499999999999998</v>
      </c>
      <c r="D58" s="23">
        <f>'[1]51'!$D$65</f>
        <v>1.6</v>
      </c>
      <c r="E58" s="23">
        <f>'[1]51'!$F$65</f>
        <v>2</v>
      </c>
      <c r="F58" s="23">
        <f>'[1]51'!$G$65</f>
        <v>9.33</v>
      </c>
      <c r="S58" s="2"/>
      <c r="T58" s="7" t="str">
        <f>T52</f>
        <v>Promedio 2014 - 2019</v>
      </c>
      <c r="U58" s="11">
        <f t="shared" si="9"/>
        <v>7.6250357142857146</v>
      </c>
      <c r="V58" s="11">
        <f t="shared" si="9"/>
        <v>7.6679464285714278</v>
      </c>
      <c r="W58" s="11">
        <f t="shared" si="9"/>
        <v>7.2588511904761894</v>
      </c>
      <c r="X58" s="11">
        <f t="shared" si="9"/>
        <v>7.0311160714285705</v>
      </c>
      <c r="Y58" s="11">
        <f t="shared" si="9"/>
        <v>6.9849910714285715</v>
      </c>
      <c r="Z58" s="11">
        <f t="shared" si="9"/>
        <v>6.9291220238095246</v>
      </c>
      <c r="AA58" s="11">
        <f t="shared" si="9"/>
        <v>7.2668065476190478</v>
      </c>
      <c r="AB58" s="11">
        <f t="shared" si="9"/>
        <v>7.4426041666666665</v>
      </c>
      <c r="AC58" s="11">
        <f t="shared" si="9"/>
        <v>7.4121369047619048</v>
      </c>
      <c r="AD58" s="11">
        <f t="shared" si="9"/>
        <v>7.3577589285714282</v>
      </c>
      <c r="AE58" s="11">
        <f t="shared" si="9"/>
        <v>7.200273809523809</v>
      </c>
      <c r="AF58" s="11">
        <f t="shared" si="9"/>
        <v>7.3431676587301578</v>
      </c>
      <c r="AG58" s="4"/>
    </row>
    <row r="59" spans="2:33" x14ac:dyDescent="0.25">
      <c r="B59" s="24">
        <v>52</v>
      </c>
      <c r="C59" s="25">
        <v>2.0499999999999998</v>
      </c>
      <c r="D59" s="25">
        <f>'[1]52'!$D$65</f>
        <v>1.5</v>
      </c>
      <c r="E59" s="25">
        <f>'[1]52'!$F$65</f>
        <v>1.9</v>
      </c>
      <c r="F59" s="25">
        <f>'[1]52'!$G$65</f>
        <v>9.33</v>
      </c>
      <c r="S59" s="2"/>
      <c r="T59" s="5">
        <v>2020</v>
      </c>
      <c r="U59" s="12">
        <f>AVERAGE(F8:F12)</f>
        <v>9.9599999999999991</v>
      </c>
      <c r="V59" s="12">
        <f>AVERAGE(F13:F17)</f>
        <v>9.8219999999999992</v>
      </c>
      <c r="W59" s="12">
        <f>AVERAGE(F17:F20)</f>
        <v>9.5124999999999993</v>
      </c>
      <c r="X59" s="12">
        <f>AVERAGE(F21:F25)</f>
        <v>9.782</v>
      </c>
      <c r="Y59" s="12">
        <f>AVERAGE(F26:F29)</f>
        <v>9.817499999999999</v>
      </c>
      <c r="Z59" s="12">
        <f>AVERAGE(F30:F33)</f>
        <v>10.322500000000002</v>
      </c>
      <c r="AA59" s="12">
        <f>AVERAGE(F34:F38)</f>
        <v>10.507999999999999</v>
      </c>
      <c r="AB59" s="12">
        <f>AVERAGE(F39:F42)</f>
        <v>9.4875000000000007</v>
      </c>
      <c r="AC59" s="12">
        <f>AVERAGE(F43:F46)</f>
        <v>9.8125</v>
      </c>
      <c r="AD59" s="12">
        <f>AVERAGE(F47:F51)</f>
        <v>10.762</v>
      </c>
      <c r="AE59" s="12">
        <f>AVERAGE(F52:F55)</f>
        <v>10.475</v>
      </c>
      <c r="AF59" s="12">
        <f>AVERAGE(F56:F60)</f>
        <v>9.9459999999999997</v>
      </c>
      <c r="AG59" s="4"/>
    </row>
    <row r="60" spans="2:33" x14ac:dyDescent="0.25">
      <c r="B60" s="27">
        <v>53</v>
      </c>
      <c r="C60" s="28">
        <v>2.0499999999999998</v>
      </c>
      <c r="D60" s="28">
        <f>'[1]53'!$D$65</f>
        <v>1.6</v>
      </c>
      <c r="E60" s="28">
        <f>'[1]53'!$F$65</f>
        <v>2</v>
      </c>
      <c r="F60" s="28">
        <f>'[1]53'!$G$65</f>
        <v>10.31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2020-07-28T11:40:43Z</cp:lastPrinted>
  <dcterms:created xsi:type="dcterms:W3CDTF">2020-02-25T07:23:09Z</dcterms:created>
  <dcterms:modified xsi:type="dcterms:W3CDTF">2021-01-19T10:02:06Z</dcterms:modified>
</cp:coreProperties>
</file>