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Borraja" sheetId="5" r:id="rId1"/>
  </sheets>
  <externalReferences>
    <externalReference r:id="rId2"/>
  </externalReferences>
  <definedNames>
    <definedName name="_xlnm.Print_Area" localSheetId="0">Borraja!$A$1:$N$68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5" l="1"/>
  <c r="E60" i="5"/>
  <c r="D60" i="5"/>
  <c r="F59" i="5" l="1"/>
  <c r="E59" i="5"/>
  <c r="D59" i="5"/>
  <c r="F58" i="5" l="1"/>
  <c r="E58" i="5"/>
  <c r="D58" i="5"/>
  <c r="F57" i="5" l="1"/>
  <c r="E57" i="5"/>
  <c r="D57" i="5"/>
  <c r="F56" i="5" l="1"/>
  <c r="AF59" i="5" s="1"/>
  <c r="E56" i="5"/>
  <c r="D56" i="5"/>
  <c r="AF38" i="5" l="1"/>
  <c r="F55" i="5"/>
  <c r="E55" i="5"/>
  <c r="D55" i="5"/>
  <c r="F54" i="5" l="1"/>
  <c r="E54" i="5"/>
  <c r="D54" i="5"/>
  <c r="F53" i="5" l="1"/>
  <c r="E53" i="5"/>
  <c r="D53" i="5"/>
  <c r="F52" i="5" l="1"/>
  <c r="AE59" i="5" s="1"/>
  <c r="E52" i="5"/>
  <c r="D52" i="5"/>
  <c r="AE38" i="5" s="1"/>
  <c r="F51" i="5" l="1"/>
  <c r="E51" i="5"/>
  <c r="D51" i="5"/>
  <c r="F50" i="5" l="1"/>
  <c r="E50" i="5"/>
  <c r="D50" i="5"/>
  <c r="F49" i="5"/>
  <c r="E49" i="5"/>
  <c r="D49" i="5"/>
  <c r="F48" i="5"/>
  <c r="E48" i="5"/>
  <c r="D48" i="5"/>
  <c r="F47" i="5"/>
  <c r="E47" i="5"/>
  <c r="D47" i="5"/>
  <c r="F46" i="5"/>
  <c r="E46" i="5"/>
  <c r="D46" i="5"/>
  <c r="F45" i="5"/>
  <c r="E45" i="5"/>
  <c r="D45" i="5"/>
  <c r="F44" i="5"/>
  <c r="E44" i="5"/>
  <c r="D44" i="5"/>
  <c r="F43" i="5"/>
  <c r="E43" i="5"/>
  <c r="D43" i="5"/>
  <c r="F42" i="5"/>
  <c r="E42" i="5"/>
  <c r="D42" i="5"/>
  <c r="F41" i="5"/>
  <c r="E41" i="5"/>
  <c r="D41" i="5"/>
  <c r="F40" i="5"/>
  <c r="E40" i="5"/>
  <c r="D40" i="5"/>
  <c r="F39" i="5"/>
  <c r="E39" i="5"/>
  <c r="D39" i="5"/>
  <c r="F38" i="5"/>
  <c r="E38" i="5"/>
  <c r="D38" i="5"/>
  <c r="F37" i="5"/>
  <c r="E37" i="5"/>
  <c r="D37" i="5"/>
  <c r="F36" i="5"/>
  <c r="E36" i="5"/>
  <c r="D36" i="5"/>
  <c r="F35" i="5"/>
  <c r="E35" i="5"/>
  <c r="D35" i="5"/>
  <c r="F34" i="5"/>
  <c r="E34" i="5"/>
  <c r="D34" i="5"/>
  <c r="F33" i="5"/>
  <c r="E33" i="5"/>
  <c r="D33" i="5"/>
  <c r="F32" i="5"/>
  <c r="E32" i="5"/>
  <c r="D32" i="5"/>
  <c r="F31" i="5"/>
  <c r="E31" i="5"/>
  <c r="D31" i="5"/>
  <c r="F30" i="5"/>
  <c r="E30" i="5"/>
  <c r="D30" i="5"/>
  <c r="F29" i="5"/>
  <c r="E29" i="5"/>
  <c r="D29" i="5"/>
  <c r="F28" i="5"/>
  <c r="E28" i="5"/>
  <c r="D28" i="5"/>
  <c r="F27" i="5"/>
  <c r="E27" i="5"/>
  <c r="D27" i="5"/>
  <c r="F26" i="5"/>
  <c r="E26" i="5"/>
  <c r="D26" i="5"/>
  <c r="F25" i="5"/>
  <c r="E25" i="5"/>
  <c r="D25" i="5"/>
  <c r="F24" i="5"/>
  <c r="E24" i="5"/>
  <c r="D24" i="5"/>
  <c r="F23" i="5"/>
  <c r="E23" i="5"/>
  <c r="D23" i="5"/>
  <c r="F22" i="5"/>
  <c r="E22" i="5"/>
  <c r="D22" i="5"/>
  <c r="F21" i="5"/>
  <c r="E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AD59" i="5" l="1"/>
  <c r="AD38" i="5" l="1"/>
  <c r="AC59" i="5" l="1"/>
  <c r="AC38" i="5" l="1"/>
  <c r="AB59" i="5" l="1"/>
  <c r="AB38" i="5" l="1"/>
  <c r="AA59" i="5" l="1"/>
  <c r="AA38" i="5" l="1"/>
  <c r="AG44" i="5" l="1"/>
  <c r="AG45" i="5"/>
  <c r="AG46" i="5"/>
  <c r="AG47" i="5"/>
  <c r="AG48" i="5"/>
  <c r="AG49" i="5"/>
  <c r="Z59" i="5" l="1"/>
  <c r="Z38" i="5" l="1"/>
  <c r="Y59" i="5" l="1"/>
  <c r="Y31" i="5"/>
  <c r="Y37" i="5" s="1"/>
  <c r="AC31" i="5"/>
  <c r="AC37" i="5" s="1"/>
  <c r="T58" i="5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T37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W59" i="5" l="1"/>
  <c r="U38" i="5"/>
  <c r="X38" i="5"/>
  <c r="V59" i="5"/>
  <c r="Y38" i="5"/>
  <c r="U59" i="5"/>
  <c r="V38" i="5"/>
  <c r="W38" i="5"/>
  <c r="X59" i="5"/>
  <c r="AG50" i="5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<sst xmlns="http://schemas.openxmlformats.org/spreadsheetml/2006/main" count="74" uniqueCount="32">
  <si>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</si>
  <si>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</si>
  <si>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</si>
  <si>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</si>
  <si>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</si>
  <si>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</si>
  <si>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</si>
  <si>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</si>
  <si>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</si>
  <si>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</si>
  <si>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</si>
  <si>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</si>
  <si>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</si>
  <si>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</si>
  <si>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</si>
  <si>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</si>
  <si>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</si>
  <si>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</si>
  <si>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</si>
  <si>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</si>
  <si>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</si>
  <si>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</si>
  <si>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</si>
  <si>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</si>
  <si>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</si>
  <si>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Borraja. Precios Percibidos Agricultor. €/kg</t>
  </si>
  <si>
    <t>Borraja. Precios Pagados Consumidor €/kg</t>
  </si>
  <si>
    <t>El coste medio de producción de Borraja con hoja en La Rioja en el año 2019 se ha calculado en 33,96 €/100 kg para un rendimiento medio de</t>
  </si>
  <si>
    <t>60.000 kg/ha en invernadero y de  29,17 €/100 kg para un rendimiento medio de 33.000 kg/ha al aire libre. (Media 2019)</t>
  </si>
  <si>
    <t>HORTALIZAS. Borraja (Con hoja - Aire libre e invernadero)</t>
  </si>
  <si>
    <t>Desde la semana 36 se tiene en cuenta el coste de producción al aire libre.</t>
  </si>
  <si>
    <t>Durante la última semana, el precio percibido por el agricultor, se encuentra un 105,7%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</si>
</sst>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Borraja!$T$35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Borraja!$U$35:$AF$35</c:f>
              <c:numCache>
                <c:formatCode>0.00</c:formatCode>
                <c:ptCount val="12"/>
                <c:pt idx="0">
                  <c:v>0.73329999999999995</c:v>
                </c:pt>
                <c:pt idx="1">
                  <c:v>0.9</c:v>
                </c:pt>
                <c:pt idx="2">
                  <c:v>0.86670000000000003</c:v>
                </c:pt>
                <c:pt idx="3">
                  <c:v>0.86670000000000003</c:v>
                </c:pt>
                <c:pt idx="4">
                  <c:v>0.73329999999999995</c:v>
                </c:pt>
                <c:pt idx="5">
                  <c:v>0.76670000000000005</c:v>
                </c:pt>
                <c:pt idx="6">
                  <c:v>0.76670000000000005</c:v>
                </c:pt>
                <c:pt idx="7">
                  <c:v>0.7833</c:v>
                </c:pt>
                <c:pt idx="8">
                  <c:v>0.8</c:v>
                </c:pt>
                <c:pt idx="9">
                  <c:v>0.61670000000000003</c:v>
                </c:pt>
                <c:pt idx="10">
                  <c:v>0.56669999999999998</c:v>
                </c:pt>
                <c:pt idx="11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Borraja!$U$36:$AF$36</c:f>
              <c:numCache>
                <c:formatCode>0.00</c:formatCode>
                <c:ptCount val="12"/>
                <c:pt idx="0">
                  <c:v>0.41670000000000001</c:v>
                </c:pt>
                <c:pt idx="1">
                  <c:v>0.41670000000000001</c:v>
                </c:pt>
                <c:pt idx="2">
                  <c:v>0.41670000000000001</c:v>
                </c:pt>
                <c:pt idx="3">
                  <c:v>0.4667</c:v>
                </c:pt>
                <c:pt idx="4">
                  <c:v>0.36670000000000003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0.38329999999999997</c:v>
                </c:pt>
                <c:pt idx="11">
                  <c:v>0.38329999999999997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715008"/>
        <c:axId val="82716928"/>
      </c:areaChart>
      <c:lineChart>
        <c:grouping val="standard"/>
        <c:varyColors val="0"/>
        <c:ser>
          <c:idx val="2"/>
          <c:order val="2"/>
          <c:tx>
            <c:strRef>
              <c:f>Borraja!$T$37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Borraja!$U$37:$AF$37</c:f>
              <c:numCache>
                <c:formatCode>0.00</c:formatCode>
                <c:ptCount val="12"/>
                <c:pt idx="0">
                  <c:v>0.53888333333333338</c:v>
                </c:pt>
                <c:pt idx="1">
                  <c:v>0.56666666666666665</c:v>
                </c:pt>
                <c:pt idx="2">
                  <c:v>0.54446666666666665</c:v>
                </c:pt>
                <c:pt idx="3">
                  <c:v>0.61944999999999995</c:v>
                </c:pt>
                <c:pt idx="4">
                  <c:v>0.53333333333333333</c:v>
                </c:pt>
                <c:pt idx="5">
                  <c:v>0.50833333333333341</c:v>
                </c:pt>
                <c:pt idx="6">
                  <c:v>0.59168333333333334</c:v>
                </c:pt>
                <c:pt idx="7">
                  <c:v>0.63888333333333336</c:v>
                </c:pt>
                <c:pt idx="8">
                  <c:v>0.63333333333333341</c:v>
                </c:pt>
                <c:pt idx="9">
                  <c:v>0.5333500000000001</c:v>
                </c:pt>
                <c:pt idx="10">
                  <c:v>0.46666666666666662</c:v>
                </c:pt>
                <c:pt idx="11">
                  <c:v>0.48054999999999998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Borraja!$U$38:$AF$38</c:f>
              <c:numCache>
                <c:formatCode>0.00</c:formatCode>
                <c:ptCount val="12"/>
                <c:pt idx="0">
                  <c:v>0.63</c:v>
                </c:pt>
                <c:pt idx="1">
                  <c:v>0.6</c:v>
                </c:pt>
                <c:pt idx="2">
                  <c:v>0.61250000000000004</c:v>
                </c:pt>
                <c:pt idx="3">
                  <c:v>0.95</c:v>
                </c:pt>
                <c:pt idx="4">
                  <c:v>0.85000000000000009</c:v>
                </c:pt>
                <c:pt idx="5">
                  <c:v>0.82499999999999996</c:v>
                </c:pt>
                <c:pt idx="6">
                  <c:v>0.53</c:v>
                </c:pt>
                <c:pt idx="7">
                  <c:v>0.45</c:v>
                </c:pt>
                <c:pt idx="8">
                  <c:v>0.48750000000000004</c:v>
                </c:pt>
                <c:pt idx="9">
                  <c:v>0.91999999999999993</c:v>
                </c:pt>
                <c:pt idx="10">
                  <c:v>0.71249999999999991</c:v>
                </c:pt>
                <c:pt idx="11">
                  <c:v>0.71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23200"/>
        <c:axId val="82724736"/>
      </c:lineChart>
      <c:catAx>
        <c:axId val="8271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2716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271692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2715008"/>
        <c:crosses val="autoZero"/>
        <c:crossBetween val="midCat"/>
      </c:valAx>
      <c:catAx>
        <c:axId val="82723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724736"/>
        <c:crosses val="autoZero"/>
        <c:auto val="0"/>
        <c:lblAlgn val="ctr"/>
        <c:lblOffset val="100"/>
        <c:noMultiLvlLbl val="0"/>
      </c:catAx>
      <c:valAx>
        <c:axId val="827247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27232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Borraja!$T$56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Borraja!$U$56:$AF$56</c:f>
              <c:numCache>
                <c:formatCode>0.00</c:formatCode>
                <c:ptCount val="12"/>
                <c:pt idx="0">
                  <c:v>1.9625223214285714</c:v>
                </c:pt>
                <c:pt idx="1">
                  <c:v>2.3019791666666665</c:v>
                </c:pt>
                <c:pt idx="2">
                  <c:v>2.302853422619048</c:v>
                </c:pt>
                <c:pt idx="3">
                  <c:v>2.0509486607142859</c:v>
                </c:pt>
                <c:pt idx="4">
                  <c:v>1.9592187499999998</c:v>
                </c:pt>
                <c:pt idx="5">
                  <c:v>1.9619375000000001</c:v>
                </c:pt>
                <c:pt idx="6">
                  <c:v>2.0290215773809526</c:v>
                </c:pt>
                <c:pt idx="7">
                  <c:v>1.9667633928571429</c:v>
                </c:pt>
                <c:pt idx="8">
                  <c:v>2.0101562500000001</c:v>
                </c:pt>
                <c:pt idx="9">
                  <c:v>2.0007682291666669</c:v>
                </c:pt>
                <c:pt idx="10">
                  <c:v>1.9870208333333337</c:v>
                </c:pt>
                <c:pt idx="11">
                  <c:v>2.0702380952380954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Borraja!$T$57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Borraja!$U$57:$AF$57</c:f>
              <c:numCache>
                <c:formatCode>0.00</c:formatCode>
                <c:ptCount val="12"/>
                <c:pt idx="0">
                  <c:v>1.4532440476190478</c:v>
                </c:pt>
                <c:pt idx="1">
                  <c:v>1.4383203124999999</c:v>
                </c:pt>
                <c:pt idx="2">
                  <c:v>1.3980859375000001</c:v>
                </c:pt>
                <c:pt idx="3">
                  <c:v>1.6654017857142855</c:v>
                </c:pt>
                <c:pt idx="4">
                  <c:v>1.636296875</c:v>
                </c:pt>
                <c:pt idx="5">
                  <c:v>1.6210156249999998</c:v>
                </c:pt>
                <c:pt idx="6">
                  <c:v>1.8837946428571428</c:v>
                </c:pt>
                <c:pt idx="7">
                  <c:v>1.3517187499999999</c:v>
                </c:pt>
                <c:pt idx="8">
                  <c:v>1.4255273437500002</c:v>
                </c:pt>
                <c:pt idx="9">
                  <c:v>1.4398950892857143</c:v>
                </c:pt>
                <c:pt idx="10">
                  <c:v>1.4058203124999999</c:v>
                </c:pt>
                <c:pt idx="11">
                  <c:v>1.4553906250000002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770944"/>
        <c:axId val="84939904"/>
      </c:areaChart>
      <c:lineChart>
        <c:grouping val="standard"/>
        <c:varyColors val="0"/>
        <c:ser>
          <c:idx val="2"/>
          <c:order val="2"/>
          <c:tx>
            <c:strRef>
              <c:f>Borraja!$T$58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Borraja!$U$58:$AF$58</c:f>
              <c:numCache>
                <c:formatCode>0.00</c:formatCode>
                <c:ptCount val="12"/>
                <c:pt idx="0">
                  <c:v>1.7078294270833334</c:v>
                </c:pt>
                <c:pt idx="1">
                  <c:v>1.8442501395089286</c:v>
                </c:pt>
                <c:pt idx="2">
                  <c:v>1.903949125744048</c:v>
                </c:pt>
                <c:pt idx="3">
                  <c:v>1.9483224826388887</c:v>
                </c:pt>
                <c:pt idx="4">
                  <c:v>1.8439619140624999</c:v>
                </c:pt>
                <c:pt idx="5">
                  <c:v>1.82916796875</c:v>
                </c:pt>
                <c:pt idx="6">
                  <c:v>1.9481932043650794</c:v>
                </c:pt>
                <c:pt idx="7">
                  <c:v>1.7673604910714285</c:v>
                </c:pt>
                <c:pt idx="8">
                  <c:v>1.8082862258184524</c:v>
                </c:pt>
                <c:pt idx="9">
                  <c:v>1.8045060453869048</c:v>
                </c:pt>
                <c:pt idx="10">
                  <c:v>1.8039515438988096</c:v>
                </c:pt>
                <c:pt idx="11">
                  <c:v>1.8524396081349208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Borraja!$T$59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Borraja!$U$55:$AF$55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Borraja!$U$59:$AF$59</c:f>
              <c:numCache>
                <c:formatCode>0.00</c:formatCode>
                <c:ptCount val="12"/>
                <c:pt idx="0">
                  <c:v>2.1559999999999997</c:v>
                </c:pt>
                <c:pt idx="1">
                  <c:v>2.08</c:v>
                </c:pt>
                <c:pt idx="2">
                  <c:v>2.1425000000000001</c:v>
                </c:pt>
                <c:pt idx="3">
                  <c:v>2.3939999999999997</c:v>
                </c:pt>
                <c:pt idx="4">
                  <c:v>2.3825000000000003</c:v>
                </c:pt>
                <c:pt idx="5">
                  <c:v>2.3775000000000004</c:v>
                </c:pt>
                <c:pt idx="6">
                  <c:v>2.1520000000000001</c:v>
                </c:pt>
                <c:pt idx="7">
                  <c:v>2.1475</c:v>
                </c:pt>
                <c:pt idx="8">
                  <c:v>2.2025000000000001</c:v>
                </c:pt>
                <c:pt idx="9">
                  <c:v>2.2080000000000002</c:v>
                </c:pt>
                <c:pt idx="10">
                  <c:v>2.2124999999999999</c:v>
                </c:pt>
                <c:pt idx="11">
                  <c:v>2.29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41824"/>
        <c:axId val="84960000"/>
      </c:lineChart>
      <c:catAx>
        <c:axId val="8277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4939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4939904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2770944"/>
        <c:crosses val="autoZero"/>
        <c:crossBetween val="midCat"/>
      </c:valAx>
      <c:catAx>
        <c:axId val="84941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960000"/>
        <c:crosses val="autoZero"/>
        <c:auto val="0"/>
        <c:lblAlgn val="ctr"/>
        <c:lblOffset val="100"/>
        <c:noMultiLvlLbl val="0"/>
      </c:catAx>
      <c:valAx>
        <c:axId val="849600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494182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Borraja!$C$6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Borraja!$C$8:$C$60</c:f>
              <c:numCache>
                <c:formatCode>#,##0.00</c:formatCode>
                <c:ptCount val="53"/>
                <c:pt idx="0">
                  <c:v>0.33960000000000001</c:v>
                </c:pt>
                <c:pt idx="1">
                  <c:v>0.33960000000000001</c:v>
                </c:pt>
                <c:pt idx="2">
                  <c:v>0.33960000000000001</c:v>
                </c:pt>
                <c:pt idx="3">
                  <c:v>0.33960000000000001</c:v>
                </c:pt>
                <c:pt idx="4">
                  <c:v>0.33960000000000001</c:v>
                </c:pt>
                <c:pt idx="5">
                  <c:v>0.33960000000000001</c:v>
                </c:pt>
                <c:pt idx="6">
                  <c:v>0.33960000000000001</c:v>
                </c:pt>
                <c:pt idx="7">
                  <c:v>0.33960000000000001</c:v>
                </c:pt>
                <c:pt idx="8">
                  <c:v>0.33960000000000001</c:v>
                </c:pt>
                <c:pt idx="9">
                  <c:v>0.33960000000000001</c:v>
                </c:pt>
                <c:pt idx="10">
                  <c:v>0.33960000000000001</c:v>
                </c:pt>
                <c:pt idx="11">
                  <c:v>0.33960000000000001</c:v>
                </c:pt>
                <c:pt idx="12">
                  <c:v>0.33960000000000001</c:v>
                </c:pt>
                <c:pt idx="13">
                  <c:v>0.33960000000000001</c:v>
                </c:pt>
                <c:pt idx="14">
                  <c:v>0.33960000000000001</c:v>
                </c:pt>
                <c:pt idx="15">
                  <c:v>0.33960000000000001</c:v>
                </c:pt>
                <c:pt idx="16">
                  <c:v>0.33960000000000001</c:v>
                </c:pt>
                <c:pt idx="17">
                  <c:v>0.33960000000000001</c:v>
                </c:pt>
                <c:pt idx="18">
                  <c:v>0.33960000000000001</c:v>
                </c:pt>
                <c:pt idx="19">
                  <c:v>0.33960000000000001</c:v>
                </c:pt>
                <c:pt idx="20">
                  <c:v>0.33960000000000001</c:v>
                </c:pt>
                <c:pt idx="21">
                  <c:v>0.33960000000000001</c:v>
                </c:pt>
                <c:pt idx="22">
                  <c:v>0.33960000000000001</c:v>
                </c:pt>
                <c:pt idx="23">
                  <c:v>0.33960000000000001</c:v>
                </c:pt>
                <c:pt idx="24">
                  <c:v>0.33960000000000001</c:v>
                </c:pt>
                <c:pt idx="25">
                  <c:v>0.33960000000000001</c:v>
                </c:pt>
                <c:pt idx="26">
                  <c:v>0.33960000000000001</c:v>
                </c:pt>
                <c:pt idx="27">
                  <c:v>0.33960000000000001</c:v>
                </c:pt>
                <c:pt idx="28">
                  <c:v>0.33960000000000001</c:v>
                </c:pt>
                <c:pt idx="29">
                  <c:v>0.33960000000000001</c:v>
                </c:pt>
                <c:pt idx="30">
                  <c:v>0.33960000000000001</c:v>
                </c:pt>
                <c:pt idx="31">
                  <c:v>0.33960000000000001</c:v>
                </c:pt>
                <c:pt idx="32">
                  <c:v>0.33960000000000001</c:v>
                </c:pt>
                <c:pt idx="33">
                  <c:v>0.33960000000000001</c:v>
                </c:pt>
                <c:pt idx="34">
                  <c:v>0.33960000000000001</c:v>
                </c:pt>
                <c:pt idx="35">
                  <c:v>0.29170000000000001</c:v>
                </c:pt>
                <c:pt idx="36">
                  <c:v>0.29170000000000001</c:v>
                </c:pt>
                <c:pt idx="37">
                  <c:v>0.29170000000000001</c:v>
                </c:pt>
                <c:pt idx="38">
                  <c:v>0.29170000000000001</c:v>
                </c:pt>
                <c:pt idx="39">
                  <c:v>0.29170000000000001</c:v>
                </c:pt>
                <c:pt idx="40">
                  <c:v>0.29170000000000001</c:v>
                </c:pt>
                <c:pt idx="41">
                  <c:v>0.29170000000000001</c:v>
                </c:pt>
                <c:pt idx="42">
                  <c:v>0.29170000000000001</c:v>
                </c:pt>
                <c:pt idx="43">
                  <c:v>0.29170000000000001</c:v>
                </c:pt>
                <c:pt idx="44">
                  <c:v>0.29170000000000001</c:v>
                </c:pt>
                <c:pt idx="45">
                  <c:v>0.29170000000000001</c:v>
                </c:pt>
                <c:pt idx="46">
                  <c:v>0.29170000000000001</c:v>
                </c:pt>
                <c:pt idx="47">
                  <c:v>0.29170000000000001</c:v>
                </c:pt>
                <c:pt idx="48">
                  <c:v>0.29170000000000001</c:v>
                </c:pt>
                <c:pt idx="49">
                  <c:v>0.29170000000000001</c:v>
                </c:pt>
                <c:pt idx="50">
                  <c:v>0.29170000000000001</c:v>
                </c:pt>
                <c:pt idx="51">
                  <c:v>0.29170000000000001</c:v>
                </c:pt>
                <c:pt idx="52">
                  <c:v>0.29170000000000001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Borraja!$D$6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Borraja!$D$8:$D$60</c:f>
              <c:numCache>
                <c:formatCode>#,##0.00</c:formatCode>
                <c:ptCount val="53"/>
                <c:pt idx="0">
                  <c:v>0.55000000000000004</c:v>
                </c:pt>
                <c:pt idx="1">
                  <c:v>0.6</c:v>
                </c:pt>
                <c:pt idx="2">
                  <c:v>0.6</c:v>
                </c:pt>
                <c:pt idx="3">
                  <c:v>0.65</c:v>
                </c:pt>
                <c:pt idx="4">
                  <c:v>0.75</c:v>
                </c:pt>
                <c:pt idx="5">
                  <c:v>0.75</c:v>
                </c:pt>
                <c:pt idx="6">
                  <c:v>0.65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0.6</c:v>
                </c:pt>
                <c:pt idx="11">
                  <c:v>0.6</c:v>
                </c:pt>
                <c:pt idx="12">
                  <c:v>0.75</c:v>
                </c:pt>
                <c:pt idx="14">
                  <c:v>0.9</c:v>
                </c:pt>
                <c:pt idx="15">
                  <c:v>1</c:v>
                </c:pt>
                <c:pt idx="16">
                  <c:v>1</c:v>
                </c:pt>
                <c:pt idx="17">
                  <c:v>0.9</c:v>
                </c:pt>
                <c:pt idx="18">
                  <c:v>0.95</c:v>
                </c:pt>
                <c:pt idx="19">
                  <c:v>0.8</c:v>
                </c:pt>
                <c:pt idx="20">
                  <c:v>0.85</c:v>
                </c:pt>
                <c:pt idx="21">
                  <c:v>0.8</c:v>
                </c:pt>
                <c:pt idx="22">
                  <c:v>0.8</c:v>
                </c:pt>
                <c:pt idx="23">
                  <c:v>0.9</c:v>
                </c:pt>
                <c:pt idx="24">
                  <c:v>0.8</c:v>
                </c:pt>
                <c:pt idx="25">
                  <c:v>0.8</c:v>
                </c:pt>
                <c:pt idx="26">
                  <c:v>0.7</c:v>
                </c:pt>
                <c:pt idx="27">
                  <c:v>0.5</c:v>
                </c:pt>
                <c:pt idx="28">
                  <c:v>0.5</c:v>
                </c:pt>
                <c:pt idx="29">
                  <c:v>0.45</c:v>
                </c:pt>
                <c:pt idx="30">
                  <c:v>0.5</c:v>
                </c:pt>
                <c:pt idx="31">
                  <c:v>0.55000000000000004</c:v>
                </c:pt>
                <c:pt idx="32">
                  <c:v>0.4</c:v>
                </c:pt>
                <c:pt idx="33">
                  <c:v>0.4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0.6</c:v>
                </c:pt>
                <c:pt idx="39">
                  <c:v>0.8</c:v>
                </c:pt>
                <c:pt idx="40">
                  <c:v>0.8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0.8</c:v>
                </c:pt>
                <c:pt idx="45">
                  <c:v>0.7</c:v>
                </c:pt>
                <c:pt idx="46">
                  <c:v>0.65</c:v>
                </c:pt>
                <c:pt idx="47">
                  <c:v>0.7</c:v>
                </c:pt>
                <c:pt idx="48">
                  <c:v>0.7</c:v>
                </c:pt>
                <c:pt idx="49">
                  <c:v>0.8</c:v>
                </c:pt>
                <c:pt idx="50">
                  <c:v>0.8</c:v>
                </c:pt>
                <c:pt idx="51">
                  <c:v>0.65</c:v>
                </c:pt>
                <c:pt idx="52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Borraja!$F$6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Borraja!$B$8:$B$60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Borraja!$F$8:$F$60</c:f>
              <c:numCache>
                <c:formatCode>#,##0.00</c:formatCode>
                <c:ptCount val="53"/>
                <c:pt idx="0">
                  <c:v>2.14</c:v>
                </c:pt>
                <c:pt idx="1">
                  <c:v>2.14</c:v>
                </c:pt>
                <c:pt idx="2">
                  <c:v>2.14</c:v>
                </c:pt>
                <c:pt idx="3">
                  <c:v>2.17</c:v>
                </c:pt>
                <c:pt idx="4">
                  <c:v>2.19</c:v>
                </c:pt>
                <c:pt idx="5">
                  <c:v>2.12</c:v>
                </c:pt>
                <c:pt idx="6">
                  <c:v>2.09</c:v>
                </c:pt>
                <c:pt idx="7">
                  <c:v>1.93</c:v>
                </c:pt>
                <c:pt idx="8">
                  <c:v>2.11</c:v>
                </c:pt>
                <c:pt idx="9">
                  <c:v>2.15</c:v>
                </c:pt>
                <c:pt idx="10">
                  <c:v>2.11</c:v>
                </c:pt>
                <c:pt idx="11">
                  <c:v>2.0099999999999998</c:v>
                </c:pt>
                <c:pt idx="12">
                  <c:v>2.2999999999999998</c:v>
                </c:pt>
                <c:pt idx="13">
                  <c:v>2.2999999999999998</c:v>
                </c:pt>
                <c:pt idx="14">
                  <c:v>2.38</c:v>
                </c:pt>
                <c:pt idx="15">
                  <c:v>2.42</c:v>
                </c:pt>
                <c:pt idx="16">
                  <c:v>2.4300000000000002</c:v>
                </c:pt>
                <c:pt idx="17">
                  <c:v>2.44</c:v>
                </c:pt>
                <c:pt idx="18">
                  <c:v>2.5099999999999998</c:v>
                </c:pt>
                <c:pt idx="19">
                  <c:v>2.39</c:v>
                </c:pt>
                <c:pt idx="20">
                  <c:v>2.42</c:v>
                </c:pt>
                <c:pt idx="21">
                  <c:v>2.21</c:v>
                </c:pt>
                <c:pt idx="22">
                  <c:v>2.46</c:v>
                </c:pt>
                <c:pt idx="23">
                  <c:v>2.46</c:v>
                </c:pt>
                <c:pt idx="24">
                  <c:v>2.39</c:v>
                </c:pt>
                <c:pt idx="25">
                  <c:v>2.2000000000000002</c:v>
                </c:pt>
                <c:pt idx="26">
                  <c:v>2.21</c:v>
                </c:pt>
                <c:pt idx="27">
                  <c:v>2.16</c:v>
                </c:pt>
                <c:pt idx="28">
                  <c:v>2.1800000000000002</c:v>
                </c:pt>
                <c:pt idx="29">
                  <c:v>2.12</c:v>
                </c:pt>
                <c:pt idx="30">
                  <c:v>2.09</c:v>
                </c:pt>
                <c:pt idx="31">
                  <c:v>2.1</c:v>
                </c:pt>
                <c:pt idx="32">
                  <c:v>2.13</c:v>
                </c:pt>
                <c:pt idx="33">
                  <c:v>2.15</c:v>
                </c:pt>
                <c:pt idx="34">
                  <c:v>2.21</c:v>
                </c:pt>
                <c:pt idx="35">
                  <c:v>2.21</c:v>
                </c:pt>
                <c:pt idx="36">
                  <c:v>2.16</c:v>
                </c:pt>
                <c:pt idx="37">
                  <c:v>2.21</c:v>
                </c:pt>
                <c:pt idx="38">
                  <c:v>2.23</c:v>
                </c:pt>
                <c:pt idx="39">
                  <c:v>2.21</c:v>
                </c:pt>
                <c:pt idx="40">
                  <c:v>2.2400000000000002</c:v>
                </c:pt>
                <c:pt idx="41">
                  <c:v>2.27</c:v>
                </c:pt>
                <c:pt idx="42">
                  <c:v>2.16</c:v>
                </c:pt>
                <c:pt idx="43">
                  <c:v>2.16</c:v>
                </c:pt>
                <c:pt idx="44">
                  <c:v>2.2599999999999998</c:v>
                </c:pt>
                <c:pt idx="45">
                  <c:v>2.2000000000000002</c:v>
                </c:pt>
                <c:pt idx="46">
                  <c:v>2.17</c:v>
                </c:pt>
                <c:pt idx="47">
                  <c:v>2.2200000000000002</c:v>
                </c:pt>
                <c:pt idx="48">
                  <c:v>2.21</c:v>
                </c:pt>
                <c:pt idx="49">
                  <c:v>2.2200000000000002</c:v>
                </c:pt>
                <c:pt idx="50">
                  <c:v>2.34</c:v>
                </c:pt>
                <c:pt idx="51">
                  <c:v>2.34</c:v>
                </c:pt>
                <c:pt idx="52">
                  <c:v>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95072"/>
        <c:axId val="84997248"/>
      </c:lineChart>
      <c:catAx>
        <c:axId val="8499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4997248"/>
        <c:crosses val="autoZero"/>
        <c:auto val="1"/>
        <c:lblAlgn val="ctr"/>
        <c:lblOffset val="100"/>
        <c:noMultiLvlLbl val="0"/>
      </c:catAx>
      <c:valAx>
        <c:axId val="8499724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499507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64">
          <cell r="D64">
            <v>0.55000000000000004</v>
          </cell>
          <cell r="F64">
            <v>0.75</v>
          </cell>
          <cell r="G64">
            <v>2.14</v>
          </cell>
        </row>
      </sheetData>
      <sheetData sheetId="1">
        <row r="64">
          <cell r="D64">
            <v>0.6</v>
          </cell>
          <cell r="F64">
            <v>0.8</v>
          </cell>
          <cell r="G64">
            <v>2.14</v>
          </cell>
        </row>
      </sheetData>
      <sheetData sheetId="2">
        <row r="64">
          <cell r="D64">
            <v>0.6</v>
          </cell>
          <cell r="F64">
            <v>0.8</v>
          </cell>
          <cell r="G64">
            <v>2.14</v>
          </cell>
        </row>
      </sheetData>
      <sheetData sheetId="3">
        <row r="64">
          <cell r="D64">
            <v>0.65</v>
          </cell>
          <cell r="F64">
            <v>0.85</v>
          </cell>
          <cell r="G64">
            <v>2.17</v>
          </cell>
        </row>
      </sheetData>
      <sheetData sheetId="4">
        <row r="64">
          <cell r="D64">
            <v>0.75</v>
          </cell>
          <cell r="F64">
            <v>0.95</v>
          </cell>
          <cell r="G64">
            <v>2.19</v>
          </cell>
        </row>
      </sheetData>
      <sheetData sheetId="5">
        <row r="64">
          <cell r="D64">
            <v>0.75</v>
          </cell>
          <cell r="F64">
            <v>0.95</v>
          </cell>
          <cell r="G64">
            <v>2.12</v>
          </cell>
        </row>
      </sheetData>
      <sheetData sheetId="6">
        <row r="64">
          <cell r="D64">
            <v>0.65</v>
          </cell>
          <cell r="F64">
            <v>0.85</v>
          </cell>
          <cell r="G64">
            <v>2.09</v>
          </cell>
        </row>
      </sheetData>
      <sheetData sheetId="7">
        <row r="64">
          <cell r="D64">
            <v>0.5</v>
          </cell>
          <cell r="F64">
            <v>0.7</v>
          </cell>
          <cell r="G64">
            <v>1.93</v>
          </cell>
        </row>
      </sheetData>
      <sheetData sheetId="8">
        <row r="64">
          <cell r="D64">
            <v>0.5</v>
          </cell>
          <cell r="F64">
            <v>0.7</v>
          </cell>
          <cell r="G64">
            <v>2.11</v>
          </cell>
        </row>
      </sheetData>
      <sheetData sheetId="9">
        <row r="64">
          <cell r="D64">
            <v>0.5</v>
          </cell>
          <cell r="F64">
            <v>0.7</v>
          </cell>
          <cell r="G64">
            <v>2.15</v>
          </cell>
        </row>
      </sheetData>
      <sheetData sheetId="10">
        <row r="64">
          <cell r="D64">
            <v>0.6</v>
          </cell>
          <cell r="F64">
            <v>0.8</v>
          </cell>
          <cell r="G64">
            <v>2.11</v>
          </cell>
        </row>
      </sheetData>
      <sheetData sheetId="11">
        <row r="64">
          <cell r="D64">
            <v>0.6</v>
          </cell>
          <cell r="F64">
            <v>0.8</v>
          </cell>
          <cell r="G64">
            <v>2.0099999999999998</v>
          </cell>
        </row>
      </sheetData>
      <sheetData sheetId="12">
        <row r="64">
          <cell r="D64">
            <v>0.75</v>
          </cell>
          <cell r="F64">
            <v>0.95</v>
          </cell>
          <cell r="G64">
            <v>2.2999999999999998</v>
          </cell>
        </row>
      </sheetData>
      <sheetData sheetId="13">
        <row r="64">
          <cell r="F64" t="str">
            <v>-</v>
          </cell>
          <cell r="G64">
            <v>2.2999999999999998</v>
          </cell>
        </row>
      </sheetData>
      <sheetData sheetId="14">
        <row r="64">
          <cell r="D64">
            <v>0.9</v>
          </cell>
          <cell r="F64">
            <v>1.1000000000000001</v>
          </cell>
          <cell r="G64">
            <v>2.38</v>
          </cell>
        </row>
      </sheetData>
      <sheetData sheetId="15">
        <row r="64">
          <cell r="D64">
            <v>1</v>
          </cell>
          <cell r="F64">
            <v>1.2</v>
          </cell>
          <cell r="G64">
            <v>2.42</v>
          </cell>
        </row>
      </sheetData>
      <sheetData sheetId="16">
        <row r="64">
          <cell r="D64">
            <v>1</v>
          </cell>
          <cell r="F64">
            <v>1.2</v>
          </cell>
          <cell r="G64">
            <v>2.4300000000000002</v>
          </cell>
        </row>
      </sheetData>
      <sheetData sheetId="17">
        <row r="64">
          <cell r="D64">
            <v>0.9</v>
          </cell>
          <cell r="F64">
            <v>1.1000000000000001</v>
          </cell>
          <cell r="G64">
            <v>2.44</v>
          </cell>
        </row>
      </sheetData>
      <sheetData sheetId="18">
        <row r="64">
          <cell r="D64">
            <v>0.95</v>
          </cell>
          <cell r="F64">
            <v>1.1499999999999999</v>
          </cell>
          <cell r="G64">
            <v>2.5099999999999998</v>
          </cell>
        </row>
      </sheetData>
      <sheetData sheetId="19">
        <row r="64">
          <cell r="D64">
            <v>0.8</v>
          </cell>
          <cell r="F64">
            <v>1</v>
          </cell>
          <cell r="G64">
            <v>2.39</v>
          </cell>
        </row>
      </sheetData>
      <sheetData sheetId="20">
        <row r="64">
          <cell r="D64">
            <v>0.85</v>
          </cell>
          <cell r="F64">
            <v>1.05</v>
          </cell>
          <cell r="G64">
            <v>2.42</v>
          </cell>
        </row>
      </sheetData>
      <sheetData sheetId="21">
        <row r="64">
          <cell r="D64">
            <v>0.8</v>
          </cell>
          <cell r="F64">
            <v>1</v>
          </cell>
          <cell r="G64">
            <v>2.21</v>
          </cell>
        </row>
      </sheetData>
      <sheetData sheetId="22">
        <row r="64">
          <cell r="D64">
            <v>0.8</v>
          </cell>
          <cell r="F64">
            <v>1</v>
          </cell>
          <cell r="G64">
            <v>2.46</v>
          </cell>
        </row>
      </sheetData>
      <sheetData sheetId="23">
        <row r="64">
          <cell r="D64">
            <v>0.9</v>
          </cell>
          <cell r="F64">
            <v>1.1000000000000001</v>
          </cell>
          <cell r="G64">
            <v>2.46</v>
          </cell>
        </row>
      </sheetData>
      <sheetData sheetId="24">
        <row r="64">
          <cell r="D64">
            <v>0.8</v>
          </cell>
          <cell r="F64">
            <v>1.1000000000000001</v>
          </cell>
          <cell r="G64">
            <v>2.39</v>
          </cell>
        </row>
      </sheetData>
      <sheetData sheetId="25">
        <row r="64">
          <cell r="D64">
            <v>0.8</v>
          </cell>
          <cell r="F64">
            <v>1.05</v>
          </cell>
          <cell r="G64">
            <v>2.2000000000000002</v>
          </cell>
        </row>
      </sheetData>
      <sheetData sheetId="26">
        <row r="64">
          <cell r="D64">
            <v>0.7</v>
          </cell>
          <cell r="F64">
            <v>0.95</v>
          </cell>
          <cell r="G64">
            <v>2.21</v>
          </cell>
        </row>
      </sheetData>
      <sheetData sheetId="27">
        <row r="64">
          <cell r="D64">
            <v>0.5</v>
          </cell>
          <cell r="F64">
            <v>0.75</v>
          </cell>
          <cell r="G64">
            <v>2.16</v>
          </cell>
        </row>
      </sheetData>
      <sheetData sheetId="28">
        <row r="64">
          <cell r="D64">
            <v>0.5</v>
          </cell>
          <cell r="F64">
            <v>0.75</v>
          </cell>
          <cell r="G64">
            <v>2.1800000000000002</v>
          </cell>
        </row>
      </sheetData>
      <sheetData sheetId="29">
        <row r="64">
          <cell r="D64">
            <v>0.45</v>
          </cell>
          <cell r="F64">
            <v>0.7</v>
          </cell>
          <cell r="G64">
            <v>2.12</v>
          </cell>
        </row>
      </sheetData>
      <sheetData sheetId="30">
        <row r="64">
          <cell r="D64">
            <v>0.5</v>
          </cell>
          <cell r="F64">
            <v>0.7</v>
          </cell>
          <cell r="G64">
            <v>2.09</v>
          </cell>
        </row>
      </sheetData>
      <sheetData sheetId="31">
        <row r="64">
          <cell r="D64">
            <v>0.55000000000000004</v>
          </cell>
          <cell r="F64">
            <v>0.7</v>
          </cell>
          <cell r="G64">
            <v>2.1</v>
          </cell>
        </row>
      </sheetData>
      <sheetData sheetId="32">
        <row r="64">
          <cell r="D64">
            <v>0.4</v>
          </cell>
          <cell r="F64">
            <v>0.7</v>
          </cell>
          <cell r="G64">
            <v>2.13</v>
          </cell>
        </row>
      </sheetData>
      <sheetData sheetId="33">
        <row r="64">
          <cell r="D64">
            <v>0.4</v>
          </cell>
          <cell r="F64">
            <v>0.7</v>
          </cell>
          <cell r="G64">
            <v>2.15</v>
          </cell>
        </row>
      </sheetData>
      <sheetData sheetId="34">
        <row r="64">
          <cell r="D64">
            <v>0.45</v>
          </cell>
          <cell r="F64">
            <v>0.7</v>
          </cell>
          <cell r="G64">
            <v>2.21</v>
          </cell>
        </row>
      </sheetData>
      <sheetData sheetId="35">
        <row r="64">
          <cell r="D64">
            <v>0.45</v>
          </cell>
          <cell r="F64">
            <v>0.7</v>
          </cell>
          <cell r="G64">
            <v>2.21</v>
          </cell>
        </row>
      </sheetData>
      <sheetData sheetId="36">
        <row r="64">
          <cell r="D64">
            <v>0.45</v>
          </cell>
          <cell r="F64">
            <v>0.7</v>
          </cell>
          <cell r="G64">
            <v>2.16</v>
          </cell>
        </row>
      </sheetData>
      <sheetData sheetId="37">
        <row r="64">
          <cell r="D64">
            <v>0.45</v>
          </cell>
          <cell r="F64">
            <v>0.7</v>
          </cell>
          <cell r="G64">
            <v>2.21</v>
          </cell>
        </row>
      </sheetData>
      <sheetData sheetId="38">
        <row r="64">
          <cell r="D64">
            <v>0.6</v>
          </cell>
          <cell r="F64">
            <v>0.85</v>
          </cell>
          <cell r="G64">
            <v>2.23</v>
          </cell>
        </row>
      </sheetData>
      <sheetData sheetId="39">
        <row r="64">
          <cell r="D64">
            <v>0.8</v>
          </cell>
          <cell r="F64">
            <v>1.05</v>
          </cell>
          <cell r="G64">
            <v>2.21</v>
          </cell>
        </row>
      </sheetData>
      <sheetData sheetId="40">
        <row r="64">
          <cell r="D64">
            <v>0.8</v>
          </cell>
          <cell r="F64">
            <v>1.05</v>
          </cell>
          <cell r="G64">
            <v>2.2400000000000002</v>
          </cell>
        </row>
      </sheetData>
      <sheetData sheetId="41">
        <row r="64">
          <cell r="D64">
            <v>1</v>
          </cell>
          <cell r="F64">
            <v>1.25</v>
          </cell>
          <cell r="G64">
            <v>2.27</v>
          </cell>
        </row>
      </sheetData>
      <sheetData sheetId="42">
        <row r="64">
          <cell r="D64">
            <v>1</v>
          </cell>
          <cell r="F64">
            <v>1.25</v>
          </cell>
          <cell r="G64">
            <v>2.16</v>
          </cell>
        </row>
      </sheetData>
      <sheetData sheetId="43">
        <row r="64">
          <cell r="D64">
            <v>1</v>
          </cell>
          <cell r="F64">
            <v>1.25</v>
          </cell>
          <cell r="G64">
            <v>2.16</v>
          </cell>
        </row>
      </sheetData>
      <sheetData sheetId="44">
        <row r="64">
          <cell r="D64">
            <v>0.8</v>
          </cell>
          <cell r="F64">
            <v>1.05</v>
          </cell>
          <cell r="G64">
            <v>2.2599999999999998</v>
          </cell>
        </row>
      </sheetData>
      <sheetData sheetId="45">
        <row r="64">
          <cell r="D64">
            <v>0.7</v>
          </cell>
          <cell r="F64">
            <v>0.95</v>
          </cell>
          <cell r="G64">
            <v>2.2000000000000002</v>
          </cell>
        </row>
      </sheetData>
      <sheetData sheetId="46">
        <row r="64">
          <cell r="D64">
            <v>0.65</v>
          </cell>
          <cell r="F64">
            <v>0.9</v>
          </cell>
          <cell r="G64">
            <v>2.17</v>
          </cell>
        </row>
      </sheetData>
      <sheetData sheetId="47">
        <row r="64">
          <cell r="D64">
            <v>0.7</v>
          </cell>
          <cell r="F64">
            <v>0.95</v>
          </cell>
          <cell r="G64">
            <v>2.2200000000000002</v>
          </cell>
        </row>
      </sheetData>
      <sheetData sheetId="48">
        <row r="64">
          <cell r="D64">
            <v>0.7</v>
          </cell>
          <cell r="F64">
            <v>0.95</v>
          </cell>
          <cell r="G64">
            <v>2.21</v>
          </cell>
        </row>
      </sheetData>
      <sheetData sheetId="49">
        <row r="64">
          <cell r="D64">
            <v>0.8</v>
          </cell>
          <cell r="F64">
            <v>1.05</v>
          </cell>
          <cell r="G64">
            <v>2.2200000000000002</v>
          </cell>
        </row>
      </sheetData>
      <sheetData sheetId="50">
        <row r="64">
          <cell r="D64">
            <v>0.8</v>
          </cell>
          <cell r="F64">
            <v>1.05</v>
          </cell>
          <cell r="G64">
            <v>2.34</v>
          </cell>
        </row>
      </sheetData>
      <sheetData sheetId="51">
        <row r="64">
          <cell r="D64">
            <v>0.65</v>
          </cell>
          <cell r="F64">
            <v>0.9</v>
          </cell>
          <cell r="G64">
            <v>2.34</v>
          </cell>
        </row>
      </sheetData>
      <sheetData sheetId="52">
        <row r="64">
          <cell r="D64">
            <v>0.6</v>
          </cell>
          <cell r="F64">
            <v>0.85</v>
          </cell>
          <cell r="G64">
            <v>2.34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3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0.33960000000000001</v>
      </c>
      <c r="D8" s="23">
        <f>'[1]01'!$D$64</f>
        <v>0.55000000000000004</v>
      </c>
      <c r="E8" s="23">
        <f>'[1]01'!$F$64</f>
        <v>0.75</v>
      </c>
      <c r="F8" s="23">
        <f>'[1]01'!$G$64</f>
        <v>2.14</v>
      </c>
    </row>
    <row r="9" spans="1:33" x14ac:dyDescent="0.25">
      <c r="B9" s="24">
        <v>2</v>
      </c>
      <c r="C9" s="25">
        <v>0.33960000000000001</v>
      </c>
      <c r="D9" s="25">
        <f>'[1]02'!$D$64</f>
        <v>0.6</v>
      </c>
      <c r="E9" s="25">
        <f>'[1]02'!$F$64</f>
        <v>0.8</v>
      </c>
      <c r="F9" s="25">
        <f>'[1]02'!$G$64</f>
        <v>2.14</v>
      </c>
    </row>
    <row r="10" spans="1:33" x14ac:dyDescent="0.25">
      <c r="B10" s="26">
        <v>3</v>
      </c>
      <c r="C10" s="23">
        <v>0.33960000000000001</v>
      </c>
      <c r="D10" s="23">
        <f>'[1]03'!$D$64</f>
        <v>0.6</v>
      </c>
      <c r="E10" s="23">
        <f>'[1]03'!$F$64</f>
        <v>0.8</v>
      </c>
      <c r="F10" s="23">
        <f>'[1]03'!$G$64</f>
        <v>2.14</v>
      </c>
    </row>
    <row r="11" spans="1:33" x14ac:dyDescent="0.25">
      <c r="B11" s="24">
        <v>4</v>
      </c>
      <c r="C11" s="25">
        <v>0.33960000000000001</v>
      </c>
      <c r="D11" s="25">
        <f>'[1]04'!$D$64</f>
        <v>0.65</v>
      </c>
      <c r="E11" s="25">
        <f>'[1]04'!$F$64</f>
        <v>0.85</v>
      </c>
      <c r="F11" s="25">
        <f>'[1]04'!$G$64</f>
        <v>2.17</v>
      </c>
    </row>
    <row r="12" spans="1:33" x14ac:dyDescent="0.25">
      <c r="B12" s="26">
        <v>5</v>
      </c>
      <c r="C12" s="23">
        <v>0.33960000000000001</v>
      </c>
      <c r="D12" s="23">
        <f>'[1]05'!$D$64</f>
        <v>0.75</v>
      </c>
      <c r="E12" s="23">
        <f>'[1]05'!$F$64</f>
        <v>0.95</v>
      </c>
      <c r="F12" s="23">
        <f>'[1]05'!$G$64</f>
        <v>2.19</v>
      </c>
    </row>
    <row r="13" spans="1:33" x14ac:dyDescent="0.25">
      <c r="B13" s="24">
        <v>6</v>
      </c>
      <c r="C13" s="25">
        <v>0.33960000000000001</v>
      </c>
      <c r="D13" s="25">
        <f>'[1]06'!$D$64</f>
        <v>0.75</v>
      </c>
      <c r="E13" s="25">
        <f>'[1]06'!$F$64</f>
        <v>0.95</v>
      </c>
      <c r="F13" s="25">
        <f>'[1]06'!$G$64</f>
        <v>2.12</v>
      </c>
    </row>
    <row r="14" spans="1:33" x14ac:dyDescent="0.25">
      <c r="B14" s="26">
        <v>7</v>
      </c>
      <c r="C14" s="23">
        <v>0.33960000000000001</v>
      </c>
      <c r="D14" s="23">
        <f>'[1]07'!$D$64</f>
        <v>0.65</v>
      </c>
      <c r="E14" s="23">
        <f>'[1]07'!$F$64</f>
        <v>0.85</v>
      </c>
      <c r="F14" s="23">
        <f>'[1]07'!$G$64</f>
        <v>2.09</v>
      </c>
    </row>
    <row r="15" spans="1:33" x14ac:dyDescent="0.25">
      <c r="B15" s="24">
        <v>8</v>
      </c>
      <c r="C15" s="25">
        <v>0.33960000000000001</v>
      </c>
      <c r="D15" s="25">
        <f>'[1]08'!$D$64</f>
        <v>0.5</v>
      </c>
      <c r="E15" s="25">
        <f>'[1]08'!$F$64</f>
        <v>0.7</v>
      </c>
      <c r="F15" s="25">
        <f>'[1]08'!$G$64</f>
        <v>1.93</v>
      </c>
    </row>
    <row r="16" spans="1:33" x14ac:dyDescent="0.25">
      <c r="B16" s="26">
        <v>9</v>
      </c>
      <c r="C16" s="23">
        <v>0.33960000000000001</v>
      </c>
      <c r="D16" s="23">
        <f>'[1]09'!$D$64</f>
        <v>0.5</v>
      </c>
      <c r="E16" s="23">
        <f>'[1]09'!$F$64</f>
        <v>0.7</v>
      </c>
      <c r="F16" s="23">
        <f>'[1]09'!$G$64</f>
        <v>2.11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0.33960000000000001</v>
      </c>
      <c r="D17" s="25">
        <f>'[1]10'!$D$64</f>
        <v>0.5</v>
      </c>
      <c r="E17" s="25">
        <f>'[1]10'!$F$64</f>
        <v>0.7</v>
      </c>
      <c r="F17" s="25">
        <f>'[1]10'!$G$64</f>
        <v>2.15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0.33960000000000001</v>
      </c>
      <c r="D18" s="23">
        <f>'[1]11'!$D$64</f>
        <v>0.6</v>
      </c>
      <c r="E18" s="23">
        <f>'[1]11'!$F$64</f>
        <v>0.8</v>
      </c>
      <c r="F18" s="23">
        <f>'[1]11'!$G$64</f>
        <v>2.11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0.33960000000000001</v>
      </c>
      <c r="D19" s="25">
        <f>'[1]12'!$D$64</f>
        <v>0.6</v>
      </c>
      <c r="E19" s="25">
        <f>'[1]12'!$F$64</f>
        <v>0.8</v>
      </c>
      <c r="F19" s="25">
        <f>'[1]12'!$G$64</f>
        <v>2.0099999999999998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0.33960000000000001</v>
      </c>
      <c r="D20" s="23">
        <f>'[1]13'!$D$64</f>
        <v>0.75</v>
      </c>
      <c r="E20" s="23">
        <f>'[1]13'!$F$64</f>
        <v>0.95</v>
      </c>
      <c r="F20" s="23">
        <f>'[1]13'!$G$64</f>
        <v>2.2999999999999998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0.33960000000000001</v>
      </c>
      <c r="D21" s="25"/>
      <c r="E21" s="25" t="str">
        <f>'[1]14'!$F$64</f>
        <v>-</v>
      </c>
      <c r="F21" s="25">
        <f>'[1]14'!$G$64</f>
        <v>2.2999999999999998</v>
      </c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0.33960000000000001</v>
      </c>
      <c r="D22" s="23">
        <f>'[1]15'!$D$64</f>
        <v>0.9</v>
      </c>
      <c r="E22" s="23">
        <f>'[1]15'!$F$64</f>
        <v>1.1000000000000001</v>
      </c>
      <c r="F22" s="23">
        <f>'[1]15'!$G$64</f>
        <v>2.38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0.33960000000000001</v>
      </c>
      <c r="D23" s="25">
        <f>'[1]16'!$D$64</f>
        <v>1</v>
      </c>
      <c r="E23" s="25">
        <f>'[1]16'!$F$64</f>
        <v>1.2</v>
      </c>
      <c r="F23" s="25">
        <f>'[1]16'!$G$64</f>
        <v>2.42</v>
      </c>
      <c r="S23" s="2"/>
      <c r="T23" s="5">
        <v>2014</v>
      </c>
      <c r="U23" s="6">
        <v>0.56669999999999998</v>
      </c>
      <c r="V23" s="6">
        <v>0.5</v>
      </c>
      <c r="W23" s="6">
        <v>0.43329999999999996</v>
      </c>
      <c r="X23" s="6">
        <v>0.5333</v>
      </c>
      <c r="Y23" s="6">
        <v>0.5333</v>
      </c>
      <c r="Z23" s="6">
        <v>0.41670000000000001</v>
      </c>
      <c r="AA23" s="6">
        <v>0.4</v>
      </c>
      <c r="AB23" s="6">
        <v>0.4</v>
      </c>
      <c r="AC23" s="6">
        <v>0.4</v>
      </c>
      <c r="AD23" s="6">
        <v>0.4</v>
      </c>
      <c r="AE23" s="6">
        <v>0.4</v>
      </c>
      <c r="AF23" s="6">
        <v>0.4</v>
      </c>
      <c r="AG23" s="10">
        <f>AVERAGE(U23:AF23)</f>
        <v>0.44860833333333344</v>
      </c>
    </row>
    <row r="24" spans="2:33" x14ac:dyDescent="0.25">
      <c r="B24" s="26">
        <v>17</v>
      </c>
      <c r="C24" s="23">
        <v>0.33960000000000001</v>
      </c>
      <c r="D24" s="23">
        <f>'[1]17'!$D$64</f>
        <v>1</v>
      </c>
      <c r="E24" s="23">
        <f>'[1]17'!$F$64</f>
        <v>1.2</v>
      </c>
      <c r="F24" s="23">
        <f>'[1]17'!$G$64</f>
        <v>2.4300000000000002</v>
      </c>
      <c r="S24" s="2"/>
      <c r="T24" s="5">
        <v>2015</v>
      </c>
      <c r="U24" s="6">
        <v>0.5333</v>
      </c>
      <c r="V24" s="6">
        <v>0.9</v>
      </c>
      <c r="W24" s="6">
        <v>0.86670000000000003</v>
      </c>
      <c r="X24" s="6">
        <v>0.73329999999999995</v>
      </c>
      <c r="Y24" s="6">
        <v>0.36670000000000003</v>
      </c>
      <c r="Z24" s="6">
        <v>0.4</v>
      </c>
      <c r="AA24" s="6">
        <v>0.66670000000000007</v>
      </c>
      <c r="AB24" s="6">
        <v>0.73329999999999995</v>
      </c>
      <c r="AC24" s="6">
        <v>0.8</v>
      </c>
      <c r="AD24" s="6">
        <v>0.56669999999999998</v>
      </c>
      <c r="AE24" s="6">
        <v>0.38329999999999997</v>
      </c>
      <c r="AF24" s="6">
        <v>0.38329999999999997</v>
      </c>
      <c r="AG24" s="10">
        <f t="shared" ref="AG24:AG31" si="0">AVERAGE(U24:AF24)</f>
        <v>0.61110833333333325</v>
      </c>
    </row>
    <row r="25" spans="2:33" x14ac:dyDescent="0.25">
      <c r="B25" s="24">
        <v>18</v>
      </c>
      <c r="C25" s="25">
        <v>0.33960000000000001</v>
      </c>
      <c r="D25" s="25">
        <f>'[1]18'!$D$64</f>
        <v>0.9</v>
      </c>
      <c r="E25" s="25">
        <f>'[1]18'!$F$64</f>
        <v>1.1000000000000001</v>
      </c>
      <c r="F25" s="25">
        <f>'[1]18'!$G$64</f>
        <v>2.44</v>
      </c>
      <c r="G25" s="1"/>
      <c r="S25" s="2"/>
      <c r="T25" s="5">
        <v>2016</v>
      </c>
      <c r="U25" s="6">
        <v>0.45</v>
      </c>
      <c r="V25" s="6">
        <v>0.41670000000000001</v>
      </c>
      <c r="W25" s="6">
        <v>0.41670000000000001</v>
      </c>
      <c r="X25" s="6">
        <v>0.4667</v>
      </c>
      <c r="Y25" s="6">
        <v>0.4</v>
      </c>
      <c r="Z25" s="6">
        <v>0.43329999999999996</v>
      </c>
      <c r="AA25" s="6">
        <v>0.56669999999999998</v>
      </c>
      <c r="AB25" s="6">
        <v>0.6</v>
      </c>
      <c r="AC25" s="6">
        <v>0.6</v>
      </c>
      <c r="AD25" s="6">
        <v>0.56669999999999998</v>
      </c>
      <c r="AE25" s="6">
        <v>0.56669999999999998</v>
      </c>
      <c r="AF25" s="6">
        <v>0.6</v>
      </c>
      <c r="AG25" s="10">
        <f t="shared" si="0"/>
        <v>0.50695833333333329</v>
      </c>
    </row>
    <row r="26" spans="2:33" x14ac:dyDescent="0.25">
      <c r="B26" s="26">
        <v>19</v>
      </c>
      <c r="C26" s="23">
        <v>0.33960000000000001</v>
      </c>
      <c r="D26" s="23">
        <f>'[1]19'!$D$64</f>
        <v>0.95</v>
      </c>
      <c r="E26" s="23">
        <f>'[1]19'!$F$64</f>
        <v>1.1499999999999999</v>
      </c>
      <c r="F26" s="23">
        <f>'[1]19'!$G$64</f>
        <v>2.5099999999999998</v>
      </c>
      <c r="S26" s="2"/>
      <c r="T26" s="5">
        <v>2017</v>
      </c>
      <c r="U26" s="6">
        <v>0.73329999999999995</v>
      </c>
      <c r="V26" s="6">
        <v>0.65</v>
      </c>
      <c r="W26" s="6">
        <v>0.61670000000000003</v>
      </c>
      <c r="X26" s="6">
        <v>0.55000000000000004</v>
      </c>
      <c r="Y26" s="6">
        <v>0.51670000000000005</v>
      </c>
      <c r="Z26" s="6">
        <v>0.43329999999999996</v>
      </c>
      <c r="AA26" s="6">
        <v>0.58329999999999993</v>
      </c>
      <c r="AB26" s="6">
        <v>0.7167</v>
      </c>
      <c r="AC26" s="6">
        <v>0.8</v>
      </c>
      <c r="AD26" s="6">
        <v>0.61670000000000003</v>
      </c>
      <c r="AE26" s="6">
        <v>0.45</v>
      </c>
      <c r="AF26" s="6">
        <v>0.58329999999999993</v>
      </c>
      <c r="AG26" s="10">
        <f t="shared" si="0"/>
        <v>0.60416666666666663</v>
      </c>
    </row>
    <row r="27" spans="2:33" x14ac:dyDescent="0.25">
      <c r="B27" s="24">
        <v>20</v>
      </c>
      <c r="C27" s="25">
        <v>0.33960000000000001</v>
      </c>
      <c r="D27" s="25">
        <f>'[1]20'!$D$64</f>
        <v>0.8</v>
      </c>
      <c r="E27" s="25">
        <f>'[1]20'!$F$64</f>
        <v>1</v>
      </c>
      <c r="F27" s="25">
        <f>'[1]20'!$G$64</f>
        <v>2.39</v>
      </c>
      <c r="S27" s="2"/>
      <c r="T27" s="5">
        <v>2018</v>
      </c>
      <c r="U27" s="6">
        <v>0.5333</v>
      </c>
      <c r="V27" s="6">
        <v>0.5</v>
      </c>
      <c r="W27" s="6">
        <v>0.4667</v>
      </c>
      <c r="X27" s="6">
        <v>0.56669999999999998</v>
      </c>
      <c r="Y27" s="6">
        <v>0.73329999999999995</v>
      </c>
      <c r="Z27" s="6">
        <v>0.76670000000000005</v>
      </c>
      <c r="AA27" s="6">
        <v>0.76670000000000005</v>
      </c>
      <c r="AB27" s="6">
        <v>0.6</v>
      </c>
      <c r="AC27" s="6">
        <v>0.56669999999999998</v>
      </c>
      <c r="AD27" s="6">
        <v>0.51670000000000005</v>
      </c>
      <c r="AE27" s="6">
        <v>0.5</v>
      </c>
      <c r="AF27" s="6">
        <v>0.45</v>
      </c>
      <c r="AG27" s="10">
        <f t="shared" si="0"/>
        <v>0.58056666666666668</v>
      </c>
    </row>
    <row r="28" spans="2:33" x14ac:dyDescent="0.25">
      <c r="B28" s="26">
        <v>21</v>
      </c>
      <c r="C28" s="23">
        <v>0.33960000000000001</v>
      </c>
      <c r="D28" s="23">
        <f>'[1]21'!$D$64</f>
        <v>0.85</v>
      </c>
      <c r="E28" s="23">
        <f>'[1]21'!$F$64</f>
        <v>1.05</v>
      </c>
      <c r="F28" s="23">
        <f>'[1]21'!$G$64</f>
        <v>2.42</v>
      </c>
      <c r="S28" s="2"/>
      <c r="T28" s="5">
        <v>2019</v>
      </c>
      <c r="U28" s="6">
        <v>0.41670000000000001</v>
      </c>
      <c r="V28" s="6">
        <v>0.43329999999999996</v>
      </c>
      <c r="W28" s="6">
        <v>0.4667</v>
      </c>
      <c r="X28" s="6">
        <v>0.86670000000000003</v>
      </c>
      <c r="Y28" s="6">
        <v>0.65</v>
      </c>
      <c r="Z28" s="6">
        <v>0.6</v>
      </c>
      <c r="AA28" s="6">
        <v>0.56669999999999998</v>
      </c>
      <c r="AB28" s="6">
        <v>0.7833</v>
      </c>
      <c r="AC28" s="6">
        <v>0.63329999999999997</v>
      </c>
      <c r="AD28" s="6">
        <v>0.5333</v>
      </c>
      <c r="AE28" s="6">
        <v>0.5</v>
      </c>
      <c r="AF28" s="6">
        <v>0.4667</v>
      </c>
      <c r="AG28" s="10">
        <f t="shared" si="0"/>
        <v>0.57639166666666664</v>
      </c>
    </row>
    <row r="29" spans="2:33" x14ac:dyDescent="0.25">
      <c r="B29" s="24">
        <v>22</v>
      </c>
      <c r="C29" s="25">
        <v>0.33960000000000001</v>
      </c>
      <c r="D29" s="25">
        <f>'[1]22'!$D$64</f>
        <v>0.8</v>
      </c>
      <c r="E29" s="25">
        <f>'[1]22'!$F$64</f>
        <v>1</v>
      </c>
      <c r="F29" s="25">
        <f>'[1]22'!$G$64</f>
        <v>2.21</v>
      </c>
      <c r="S29" s="2"/>
      <c r="T29" s="5" t="s">
        <v>5</v>
      </c>
      <c r="U29" s="6">
        <f>MAX(U23:U28)</f>
        <v>0.73329999999999995</v>
      </c>
      <c r="V29" s="6">
        <f t="shared" ref="V29:AF29" si="1">MAX(V23:V28)</f>
        <v>0.9</v>
      </c>
      <c r="W29" s="6">
        <f t="shared" si="1"/>
        <v>0.86670000000000003</v>
      </c>
      <c r="X29" s="6">
        <f t="shared" si="1"/>
        <v>0.86670000000000003</v>
      </c>
      <c r="Y29" s="6">
        <f t="shared" si="1"/>
        <v>0.73329999999999995</v>
      </c>
      <c r="Z29" s="6">
        <f t="shared" si="1"/>
        <v>0.76670000000000005</v>
      </c>
      <c r="AA29" s="6">
        <f t="shared" si="1"/>
        <v>0.76670000000000005</v>
      </c>
      <c r="AB29" s="6">
        <f t="shared" si="1"/>
        <v>0.7833</v>
      </c>
      <c r="AC29" s="6">
        <f t="shared" si="1"/>
        <v>0.8</v>
      </c>
      <c r="AD29" s="6">
        <f t="shared" si="1"/>
        <v>0.61670000000000003</v>
      </c>
      <c r="AE29" s="6">
        <f t="shared" si="1"/>
        <v>0.56669999999999998</v>
      </c>
      <c r="AF29" s="6">
        <f t="shared" si="1"/>
        <v>0.6</v>
      </c>
      <c r="AG29" s="10">
        <f t="shared" si="0"/>
        <v>0.75000833333333317</v>
      </c>
    </row>
    <row r="30" spans="2:33" x14ac:dyDescent="0.25">
      <c r="B30" s="26">
        <v>23</v>
      </c>
      <c r="C30" s="23">
        <v>0.33960000000000001</v>
      </c>
      <c r="D30" s="23">
        <f>'[1]23'!$D$64</f>
        <v>0.8</v>
      </c>
      <c r="E30" s="23">
        <f>'[1]23'!$F$64</f>
        <v>1</v>
      </c>
      <c r="F30" s="23">
        <f>'[1]23'!$G$64</f>
        <v>2.46</v>
      </c>
      <c r="S30" s="2"/>
      <c r="T30" s="5" t="s">
        <v>6</v>
      </c>
      <c r="U30" s="6">
        <f>MIN(U23:U28)</f>
        <v>0.41670000000000001</v>
      </c>
      <c r="V30" s="6">
        <f t="shared" ref="V30:AF30" si="2">MIN(V23:V28)</f>
        <v>0.41670000000000001</v>
      </c>
      <c r="W30" s="6">
        <f t="shared" si="2"/>
        <v>0.41670000000000001</v>
      </c>
      <c r="X30" s="6">
        <f t="shared" si="2"/>
        <v>0.4667</v>
      </c>
      <c r="Y30" s="6">
        <f t="shared" si="2"/>
        <v>0.36670000000000003</v>
      </c>
      <c r="Z30" s="6">
        <f t="shared" si="2"/>
        <v>0.4</v>
      </c>
      <c r="AA30" s="6">
        <f t="shared" si="2"/>
        <v>0.4</v>
      </c>
      <c r="AB30" s="6">
        <f t="shared" si="2"/>
        <v>0.4</v>
      </c>
      <c r="AC30" s="6">
        <f t="shared" si="2"/>
        <v>0.4</v>
      </c>
      <c r="AD30" s="6">
        <f t="shared" si="2"/>
        <v>0.4</v>
      </c>
      <c r="AE30" s="6">
        <f t="shared" si="2"/>
        <v>0.38329999999999997</v>
      </c>
      <c r="AF30" s="6">
        <f t="shared" si="2"/>
        <v>0.38329999999999997</v>
      </c>
      <c r="AG30" s="10">
        <f t="shared" si="0"/>
        <v>0.40417500000000001</v>
      </c>
    </row>
    <row r="31" spans="2:33" x14ac:dyDescent="0.25">
      <c r="B31" s="24">
        <v>24</v>
      </c>
      <c r="C31" s="25">
        <v>0.33960000000000001</v>
      </c>
      <c r="D31" s="25">
        <f>'[1]24'!$D$64</f>
        <v>0.9</v>
      </c>
      <c r="E31" s="25">
        <f>'[1]24'!$F$64</f>
        <v>1.1000000000000001</v>
      </c>
      <c r="F31" s="25">
        <f>'[1]24'!$G$64</f>
        <v>2.46</v>
      </c>
      <c r="S31" s="2"/>
      <c r="T31" s="5" t="s">
        <v>7</v>
      </c>
      <c r="U31" s="6">
        <f>AVERAGE(U23:U28)</f>
        <v>0.53888333333333338</v>
      </c>
      <c r="V31" s="6">
        <f t="shared" ref="V31:AF31" si="3">AVERAGE(V23:V28)</f>
        <v>0.56666666666666665</v>
      </c>
      <c r="W31" s="6">
        <f t="shared" si="3"/>
        <v>0.54446666666666665</v>
      </c>
      <c r="X31" s="6">
        <f t="shared" si="3"/>
        <v>0.61944999999999995</v>
      </c>
      <c r="Y31" s="6">
        <f t="shared" si="3"/>
        <v>0.53333333333333333</v>
      </c>
      <c r="Z31" s="6">
        <f t="shared" si="3"/>
        <v>0.50833333333333341</v>
      </c>
      <c r="AA31" s="6">
        <f t="shared" si="3"/>
        <v>0.59168333333333334</v>
      </c>
      <c r="AB31" s="6">
        <f t="shared" si="3"/>
        <v>0.63888333333333336</v>
      </c>
      <c r="AC31" s="6">
        <f t="shared" si="3"/>
        <v>0.63333333333333341</v>
      </c>
      <c r="AD31" s="6">
        <f t="shared" si="3"/>
        <v>0.5333500000000001</v>
      </c>
      <c r="AE31" s="6">
        <f t="shared" si="3"/>
        <v>0.46666666666666662</v>
      </c>
      <c r="AF31" s="6">
        <f t="shared" si="3"/>
        <v>0.48054999999999998</v>
      </c>
      <c r="AG31" s="10">
        <f t="shared" si="0"/>
        <v>0.55463333333333342</v>
      </c>
    </row>
    <row r="32" spans="2:33" x14ac:dyDescent="0.25">
      <c r="B32" s="26">
        <v>25</v>
      </c>
      <c r="C32" s="23">
        <v>0.33960000000000001</v>
      </c>
      <c r="D32" s="23">
        <f>'[1]25'!$D$64</f>
        <v>0.8</v>
      </c>
      <c r="E32" s="23">
        <f>'[1]25'!$F$64</f>
        <v>1.1000000000000001</v>
      </c>
      <c r="F32" s="23">
        <f>'[1]25'!$G$64</f>
        <v>2.39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0.33960000000000001</v>
      </c>
      <c r="D33" s="25">
        <f>'[1]26'!$D$64</f>
        <v>0.8</v>
      </c>
      <c r="E33" s="25">
        <f>'[1]26'!$F$64</f>
        <v>1.05</v>
      </c>
      <c r="F33" s="25">
        <f>'[1]26'!$G$64</f>
        <v>2.2000000000000002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0.33960000000000001</v>
      </c>
      <c r="D34" s="23">
        <f>'[1]27'!$D$64</f>
        <v>0.7</v>
      </c>
      <c r="E34" s="23">
        <f>'[1]27'!$F$64</f>
        <v>0.95</v>
      </c>
      <c r="F34" s="23">
        <f>'[1]27'!$G$64</f>
        <v>2.21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0.33960000000000001</v>
      </c>
      <c r="D35" s="25">
        <f>'[1]28'!$D$64</f>
        <v>0.5</v>
      </c>
      <c r="E35" s="25">
        <f>'[1]28'!$F$64</f>
        <v>0.75</v>
      </c>
      <c r="F35" s="25">
        <f>'[1]28'!$G$64</f>
        <v>2.16</v>
      </c>
      <c r="S35" s="2"/>
      <c r="T35" s="5" t="s">
        <v>8</v>
      </c>
      <c r="U35" s="6">
        <f t="shared" ref="U35:AF37" si="4">U29</f>
        <v>0.73329999999999995</v>
      </c>
      <c r="V35" s="6">
        <f t="shared" si="4"/>
        <v>0.9</v>
      </c>
      <c r="W35" s="6">
        <f t="shared" si="4"/>
        <v>0.86670000000000003</v>
      </c>
      <c r="X35" s="6">
        <f t="shared" si="4"/>
        <v>0.86670000000000003</v>
      </c>
      <c r="Y35" s="6">
        <f t="shared" si="4"/>
        <v>0.73329999999999995</v>
      </c>
      <c r="Z35" s="6">
        <f t="shared" si="4"/>
        <v>0.76670000000000005</v>
      </c>
      <c r="AA35" s="6">
        <f t="shared" si="4"/>
        <v>0.76670000000000005</v>
      </c>
      <c r="AB35" s="6">
        <f t="shared" si="4"/>
        <v>0.7833</v>
      </c>
      <c r="AC35" s="6">
        <f t="shared" si="4"/>
        <v>0.8</v>
      </c>
      <c r="AD35" s="6">
        <f t="shared" si="4"/>
        <v>0.61670000000000003</v>
      </c>
      <c r="AE35" s="6">
        <f t="shared" si="4"/>
        <v>0.56669999999999998</v>
      </c>
      <c r="AF35" s="6">
        <f t="shared" si="4"/>
        <v>0.6</v>
      </c>
      <c r="AG35" s="4"/>
    </row>
    <row r="36" spans="2:33" x14ac:dyDescent="0.25">
      <c r="B36" s="26">
        <v>29</v>
      </c>
      <c r="C36" s="23">
        <v>0.33960000000000001</v>
      </c>
      <c r="D36" s="23">
        <f>'[1]29'!$D$64</f>
        <v>0.5</v>
      </c>
      <c r="E36" s="23">
        <f>'[1]29'!$F$64</f>
        <v>0.75</v>
      </c>
      <c r="F36" s="23">
        <f>'[1]29'!$G$64</f>
        <v>2.1800000000000002</v>
      </c>
      <c r="S36" s="2"/>
      <c r="T36" s="5"/>
      <c r="U36" s="6">
        <f t="shared" si="4"/>
        <v>0.41670000000000001</v>
      </c>
      <c r="V36" s="6">
        <f t="shared" si="4"/>
        <v>0.41670000000000001</v>
      </c>
      <c r="W36" s="6">
        <f t="shared" si="4"/>
        <v>0.41670000000000001</v>
      </c>
      <c r="X36" s="6">
        <f t="shared" si="4"/>
        <v>0.4667</v>
      </c>
      <c r="Y36" s="6">
        <f t="shared" si="4"/>
        <v>0.36670000000000003</v>
      </c>
      <c r="Z36" s="6">
        <f t="shared" si="4"/>
        <v>0.4</v>
      </c>
      <c r="AA36" s="6">
        <f t="shared" si="4"/>
        <v>0.4</v>
      </c>
      <c r="AB36" s="6">
        <f t="shared" si="4"/>
        <v>0.4</v>
      </c>
      <c r="AC36" s="6">
        <f t="shared" si="4"/>
        <v>0.4</v>
      </c>
      <c r="AD36" s="6">
        <f t="shared" si="4"/>
        <v>0.4</v>
      </c>
      <c r="AE36" s="6">
        <f t="shared" si="4"/>
        <v>0.38329999999999997</v>
      </c>
      <c r="AF36" s="6">
        <f t="shared" si="4"/>
        <v>0.38329999999999997</v>
      </c>
      <c r="AG36" s="4"/>
    </row>
    <row r="37" spans="2:33" x14ac:dyDescent="0.25">
      <c r="B37" s="24">
        <v>30</v>
      </c>
      <c r="C37" s="25">
        <v>0.33960000000000001</v>
      </c>
      <c r="D37" s="25">
        <f>'[1]30'!$D$64</f>
        <v>0.45</v>
      </c>
      <c r="E37" s="25">
        <f>'[1]30'!$F$64</f>
        <v>0.7</v>
      </c>
      <c r="F37" s="25">
        <f>'[1]30'!$G$64</f>
        <v>2.12</v>
      </c>
      <c r="S37" s="2"/>
      <c r="T37" s="7" t="str">
        <f>T31</f>
        <v>Promedio 2014 - 2019</v>
      </c>
      <c r="U37" s="11">
        <f t="shared" si="4"/>
        <v>0.53888333333333338</v>
      </c>
      <c r="V37" s="11">
        <f t="shared" si="4"/>
        <v>0.56666666666666665</v>
      </c>
      <c r="W37" s="11">
        <f t="shared" si="4"/>
        <v>0.54446666666666665</v>
      </c>
      <c r="X37" s="11">
        <f t="shared" si="4"/>
        <v>0.61944999999999995</v>
      </c>
      <c r="Y37" s="11">
        <f t="shared" si="4"/>
        <v>0.53333333333333333</v>
      </c>
      <c r="Z37" s="11">
        <f t="shared" si="4"/>
        <v>0.50833333333333341</v>
      </c>
      <c r="AA37" s="11">
        <f t="shared" si="4"/>
        <v>0.59168333333333334</v>
      </c>
      <c r="AB37" s="11">
        <f t="shared" si="4"/>
        <v>0.63888333333333336</v>
      </c>
      <c r="AC37" s="11">
        <f t="shared" si="4"/>
        <v>0.63333333333333341</v>
      </c>
      <c r="AD37" s="11">
        <f t="shared" si="4"/>
        <v>0.5333500000000001</v>
      </c>
      <c r="AE37" s="11">
        <f t="shared" si="4"/>
        <v>0.46666666666666662</v>
      </c>
      <c r="AF37" s="11">
        <f t="shared" si="4"/>
        <v>0.48054999999999998</v>
      </c>
      <c r="AG37" s="4"/>
    </row>
    <row r="38" spans="2:33" x14ac:dyDescent="0.25">
      <c r="B38" s="26">
        <v>31</v>
      </c>
      <c r="C38" s="23">
        <v>0.33960000000000001</v>
      </c>
      <c r="D38" s="23">
        <f>'[1]31'!$D$64</f>
        <v>0.5</v>
      </c>
      <c r="E38" s="23">
        <f>'[1]31'!$F$64</f>
        <v>0.7</v>
      </c>
      <c r="F38" s="23">
        <f>'[1]31'!$G$64</f>
        <v>2.09</v>
      </c>
      <c r="S38" s="2"/>
      <c r="T38" s="5">
        <v>2020</v>
      </c>
      <c r="U38" s="12">
        <f>AVERAGE(D8:D12)</f>
        <v>0.63</v>
      </c>
      <c r="V38" s="12">
        <f>AVERAGE(D13:D16)</f>
        <v>0.6</v>
      </c>
      <c r="W38" s="12">
        <f>AVERAGE(D17:D20)</f>
        <v>0.61250000000000004</v>
      </c>
      <c r="X38" s="12">
        <f>AVERAGE(D21:D25)</f>
        <v>0.95</v>
      </c>
      <c r="Y38" s="12">
        <f>AVERAGE(D26:D29)</f>
        <v>0.85000000000000009</v>
      </c>
      <c r="Z38" s="12">
        <f>AVERAGE(D30:D33)</f>
        <v>0.82499999999999996</v>
      </c>
      <c r="AA38" s="12">
        <f>AVERAGE(D34:D38)</f>
        <v>0.53</v>
      </c>
      <c r="AB38" s="12">
        <f>AVERAGE(D39:D42)</f>
        <v>0.45</v>
      </c>
      <c r="AC38" s="12">
        <f>AVERAGE(D43:D46)</f>
        <v>0.48750000000000004</v>
      </c>
      <c r="AD38" s="12">
        <f>AVERAGE(D47:D51)</f>
        <v>0.91999999999999993</v>
      </c>
      <c r="AE38" s="12">
        <f>AVERAGE(D52:D55)</f>
        <v>0.71249999999999991</v>
      </c>
      <c r="AF38" s="12">
        <f>AVERAGE(D56:D60)</f>
        <v>0.71</v>
      </c>
      <c r="AG38" s="4"/>
    </row>
    <row r="39" spans="2:33" x14ac:dyDescent="0.25">
      <c r="B39" s="24">
        <v>32</v>
      </c>
      <c r="C39" s="25">
        <v>0.33960000000000001</v>
      </c>
      <c r="D39" s="25">
        <f>'[1]32'!$D$64</f>
        <v>0.55000000000000004</v>
      </c>
      <c r="E39" s="25">
        <f>'[1]32'!$F$64</f>
        <v>0.7</v>
      </c>
      <c r="F39" s="25">
        <f>'[1]32'!$G$64</f>
        <v>2.1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0.33960000000000001</v>
      </c>
      <c r="D40" s="23">
        <f>'[1]33'!$D$64</f>
        <v>0.4</v>
      </c>
      <c r="E40" s="23">
        <f>'[1]33'!$F$64</f>
        <v>0.7</v>
      </c>
      <c r="F40" s="23">
        <f>'[1]33'!$G$64</f>
        <v>2.13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0.33960000000000001</v>
      </c>
      <c r="D41" s="25">
        <f>'[1]34'!$D$64</f>
        <v>0.4</v>
      </c>
      <c r="E41" s="25">
        <f>'[1]34'!$F$64</f>
        <v>0.7</v>
      </c>
      <c r="F41" s="25">
        <f>'[1]34'!$G$64</f>
        <v>2.15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0.33960000000000001</v>
      </c>
      <c r="D42" s="23">
        <f>'[1]35'!$D$64</f>
        <v>0.45</v>
      </c>
      <c r="E42" s="23">
        <f>'[1]35'!$F$64</f>
        <v>0.7</v>
      </c>
      <c r="F42" s="23">
        <f>'[1]35'!$G$64</f>
        <v>2.21</v>
      </c>
      <c r="S42" s="2"/>
      <c r="T42" s="3" t="s">
        <v>26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0.29170000000000001</v>
      </c>
      <c r="D43" s="25">
        <f>'[1]36'!$D$64</f>
        <v>0.45</v>
      </c>
      <c r="E43" s="25">
        <f>'[1]36'!$F$64</f>
        <v>0.7</v>
      </c>
      <c r="F43" s="25">
        <f>'[1]36'!$G$64</f>
        <v>2.21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0.29170000000000001</v>
      </c>
      <c r="D44" s="23">
        <f>'[1]37'!$D$64</f>
        <v>0.45</v>
      </c>
      <c r="E44" s="23">
        <f>'[1]37'!$F$64</f>
        <v>0.7</v>
      </c>
      <c r="F44" s="23">
        <f>'[1]37'!$G$64</f>
        <v>2.16</v>
      </c>
      <c r="S44" s="2"/>
      <c r="T44" s="5">
        <v>2014</v>
      </c>
      <c r="U44" s="6">
        <v>1.4532440476190478</v>
      </c>
      <c r="V44" s="6">
        <v>1.4383203124999999</v>
      </c>
      <c r="W44" s="6">
        <v>1.3980859375000001</v>
      </c>
      <c r="X44" s="6">
        <v>1.6654017857142855</v>
      </c>
      <c r="Y44" s="6">
        <v>1.636296875</v>
      </c>
      <c r="Z44" s="9">
        <v>1.6210156249999998</v>
      </c>
      <c r="AA44" s="6"/>
      <c r="AB44" s="6">
        <v>1.3517187499999999</v>
      </c>
      <c r="AC44" s="6">
        <v>1.4255273437500002</v>
      </c>
      <c r="AD44" s="6">
        <v>1.4398950892857143</v>
      </c>
      <c r="AE44" s="6">
        <v>1.4058203124999999</v>
      </c>
      <c r="AF44" s="6">
        <v>1.4553906250000002</v>
      </c>
      <c r="AG44" s="10">
        <f>AVERAGE(U44:AF44)</f>
        <v>1.4809742458062771</v>
      </c>
    </row>
    <row r="45" spans="2:33" x14ac:dyDescent="0.25">
      <c r="B45" s="24">
        <v>38</v>
      </c>
      <c r="C45" s="25">
        <v>0.29170000000000001</v>
      </c>
      <c r="D45" s="25">
        <f>'[1]38'!$D$64</f>
        <v>0.45</v>
      </c>
      <c r="E45" s="25">
        <f>'[1]38'!$F$64</f>
        <v>0.7</v>
      </c>
      <c r="F45" s="25">
        <f>'[1]38'!$G$64</f>
        <v>2.21</v>
      </c>
      <c r="S45" s="2"/>
      <c r="T45" s="5">
        <v>2015</v>
      </c>
      <c r="U45" s="6">
        <v>1.4788549107142857</v>
      </c>
      <c r="V45" s="6">
        <v>1.6916043526785716</v>
      </c>
      <c r="W45" s="6">
        <v>2.302853422619048</v>
      </c>
      <c r="X45" s="6">
        <v>2.0465624999999998</v>
      </c>
      <c r="Y45" s="6">
        <v>1.874662388392857</v>
      </c>
      <c r="Z45" s="9">
        <v>1.91796875</v>
      </c>
      <c r="AA45" s="6">
        <v>2.0290215773809526</v>
      </c>
      <c r="AB45" s="6">
        <v>1.9667633928571429</v>
      </c>
      <c r="AC45" s="6">
        <v>2.0101562500000001</v>
      </c>
      <c r="AD45" s="6">
        <v>1.9316502976190477</v>
      </c>
      <c r="AE45" s="6">
        <v>1.9000223214285712</v>
      </c>
      <c r="AF45" s="6">
        <v>2.0702380952380954</v>
      </c>
      <c r="AG45" s="10">
        <f t="shared" ref="AG45:AG52" si="5">AVERAGE(U45:AF45)</f>
        <v>1.9350298549107146</v>
      </c>
    </row>
    <row r="46" spans="2:33" x14ac:dyDescent="0.25">
      <c r="B46" s="26">
        <v>39</v>
      </c>
      <c r="C46" s="23">
        <v>0.29170000000000001</v>
      </c>
      <c r="D46" s="23">
        <f>'[1]39'!$D$64</f>
        <v>0.6</v>
      </c>
      <c r="E46" s="23">
        <f>'[1]39'!$F$64</f>
        <v>0.85</v>
      </c>
      <c r="F46" s="23">
        <f>'[1]39'!$G$64</f>
        <v>2.23</v>
      </c>
      <c r="S46" s="2"/>
      <c r="T46" s="5">
        <v>2016</v>
      </c>
      <c r="U46" s="6">
        <v>1.9625223214285714</v>
      </c>
      <c r="V46" s="6">
        <v>1.9450967261904764</v>
      </c>
      <c r="W46" s="6">
        <v>1.8675654761904763</v>
      </c>
      <c r="X46" s="6">
        <v>2.0303769841269843</v>
      </c>
      <c r="Y46" s="6">
        <v>1.9056696428571429</v>
      </c>
      <c r="Z46" s="9">
        <v>1.81575</v>
      </c>
      <c r="AA46" s="6">
        <v>1.8837946428571428</v>
      </c>
      <c r="AB46" s="6">
        <v>1.8247767857142858</v>
      </c>
      <c r="AC46" s="6">
        <v>1.8148571428571429</v>
      </c>
      <c r="AD46" s="6">
        <v>1.8457105654761905</v>
      </c>
      <c r="AE46" s="6">
        <v>1.9229427083333333</v>
      </c>
      <c r="AF46" s="6">
        <v>1.9159687499999998</v>
      </c>
      <c r="AG46" s="10">
        <f t="shared" si="5"/>
        <v>1.8945859788359789</v>
      </c>
    </row>
    <row r="47" spans="2:33" x14ac:dyDescent="0.25">
      <c r="B47" s="24">
        <v>40</v>
      </c>
      <c r="C47" s="25">
        <v>0.29170000000000001</v>
      </c>
      <c r="D47" s="25">
        <f>'[1]40'!$D$64</f>
        <v>0.8</v>
      </c>
      <c r="E47" s="25">
        <f>'[1]40'!$F$64</f>
        <v>1.05</v>
      </c>
      <c r="F47" s="25">
        <f>'[1]40'!$G$64</f>
        <v>2.21</v>
      </c>
      <c r="S47" s="2"/>
      <c r="T47" s="5">
        <v>2017</v>
      </c>
      <c r="U47" s="6">
        <v>1.9366964285714285</v>
      </c>
      <c r="V47" s="6">
        <v>2.3019791666666665</v>
      </c>
      <c r="W47" s="6">
        <v>2.0472916666666672</v>
      </c>
      <c r="X47" s="6">
        <v>2.0509486607142859</v>
      </c>
      <c r="Y47" s="6">
        <v>1.9592187499999998</v>
      </c>
      <c r="Z47" s="9">
        <v>1.9619375000000001</v>
      </c>
      <c r="AA47" s="6">
        <v>1.9317633928571429</v>
      </c>
      <c r="AB47" s="6">
        <v>1.926183035714286</v>
      </c>
      <c r="AC47" s="6">
        <v>1.9826041666666667</v>
      </c>
      <c r="AD47" s="6">
        <v>2.0007682291666669</v>
      </c>
      <c r="AE47" s="6">
        <v>1.9870208333333337</v>
      </c>
      <c r="AF47" s="6">
        <v>1.9681609623015877</v>
      </c>
      <c r="AG47" s="10">
        <f t="shared" si="5"/>
        <v>2.0045477327215608</v>
      </c>
    </row>
    <row r="48" spans="2:33" x14ac:dyDescent="0.25">
      <c r="B48" s="26">
        <v>41</v>
      </c>
      <c r="C48" s="23">
        <v>0.29170000000000001</v>
      </c>
      <c r="D48" s="23">
        <f>'[1]41'!$D$64</f>
        <v>0.8</v>
      </c>
      <c r="E48" s="23">
        <f>'[1]41'!$F$64</f>
        <v>1.05</v>
      </c>
      <c r="F48" s="23">
        <f>'[1]41'!$G$64</f>
        <v>2.2400000000000002</v>
      </c>
      <c r="S48" s="2"/>
      <c r="T48" s="5">
        <v>2018</v>
      </c>
      <c r="U48" s="6">
        <v>1.9651205357142856</v>
      </c>
      <c r="V48" s="6">
        <v>1.9752708333333335</v>
      </c>
      <c r="W48" s="6">
        <v>1.9984125000000001</v>
      </c>
      <c r="X48" s="6">
        <v>1.9725260416666668</v>
      </c>
      <c r="Y48" s="6">
        <v>2.0149315476190477</v>
      </c>
      <c r="Z48" s="9">
        <v>2.2699636904761911</v>
      </c>
      <c r="AA48" s="6">
        <v>2.2337797619047621</v>
      </c>
      <c r="AB48" s="6"/>
      <c r="AC48" s="6">
        <v>1.9687239583333334</v>
      </c>
      <c r="AD48" s="6">
        <v>2.0459375</v>
      </c>
      <c r="AE48" s="6">
        <v>2.062783333333333</v>
      </c>
      <c r="AF48" s="6">
        <v>2.0526223958333336</v>
      </c>
      <c r="AG48" s="10">
        <f t="shared" si="5"/>
        <v>2.0509156452922075</v>
      </c>
    </row>
    <row r="49" spans="2:33" x14ac:dyDescent="0.25">
      <c r="B49" s="24">
        <v>42</v>
      </c>
      <c r="C49" s="25">
        <v>0.29170000000000001</v>
      </c>
      <c r="D49" s="25">
        <f>'[1]42'!$D$64</f>
        <v>1</v>
      </c>
      <c r="E49" s="25">
        <f>'[1]42'!$F$64</f>
        <v>1.25</v>
      </c>
      <c r="F49" s="25">
        <f>'[1]42'!$G$64</f>
        <v>2.27</v>
      </c>
      <c r="S49" s="2"/>
      <c r="T49" s="5">
        <v>2019</v>
      </c>
      <c r="U49" s="6">
        <v>2.0357083333333335</v>
      </c>
      <c r="V49" s="6">
        <v>2.1009500000000001</v>
      </c>
      <c r="W49" s="6">
        <v>2.0164598214285716</v>
      </c>
      <c r="X49" s="6">
        <v>2.0542005208333336</v>
      </c>
      <c r="Y49" s="6">
        <v>2.1656666666666666</v>
      </c>
      <c r="Z49" s="9">
        <v>2.1495625</v>
      </c>
      <c r="AA49" s="6">
        <v>2.1175625</v>
      </c>
      <c r="AB49" s="6">
        <v>2.1060467261904767</v>
      </c>
      <c r="AC49" s="6">
        <v>2.1758575148809527</v>
      </c>
      <c r="AD49" s="6">
        <v>2.2039583333333335</v>
      </c>
      <c r="AE49" s="6">
        <v>2.1964899553571433</v>
      </c>
      <c r="AF49" s="6">
        <v>2.1573565848214282</v>
      </c>
      <c r="AG49" s="10">
        <f t="shared" si="5"/>
        <v>2.1233182880704367</v>
      </c>
    </row>
    <row r="50" spans="2:33" x14ac:dyDescent="0.25">
      <c r="B50" s="26">
        <v>43</v>
      </c>
      <c r="C50" s="23">
        <v>0.29170000000000001</v>
      </c>
      <c r="D50" s="23">
        <f>'[1]43'!$D$64</f>
        <v>1</v>
      </c>
      <c r="E50" s="23">
        <f>'[1]43'!$F$64</f>
        <v>1.25</v>
      </c>
      <c r="F50" s="23">
        <f>'[1]43'!$G$64</f>
        <v>2.16</v>
      </c>
      <c r="S50" s="2"/>
      <c r="T50" s="5" t="s">
        <v>5</v>
      </c>
      <c r="U50" s="6">
        <f t="shared" ref="U50:AF50" si="6">MAX(U44:U47)</f>
        <v>1.9625223214285714</v>
      </c>
      <c r="V50" s="6">
        <f t="shared" si="6"/>
        <v>2.3019791666666665</v>
      </c>
      <c r="W50" s="6">
        <f t="shared" si="6"/>
        <v>2.302853422619048</v>
      </c>
      <c r="X50" s="6">
        <f t="shared" si="6"/>
        <v>2.0509486607142859</v>
      </c>
      <c r="Y50" s="6">
        <f t="shared" si="6"/>
        <v>1.9592187499999998</v>
      </c>
      <c r="Z50" s="6">
        <f t="shared" si="6"/>
        <v>1.9619375000000001</v>
      </c>
      <c r="AA50" s="6">
        <f t="shared" si="6"/>
        <v>2.0290215773809526</v>
      </c>
      <c r="AB50" s="6">
        <f t="shared" si="6"/>
        <v>1.9667633928571429</v>
      </c>
      <c r="AC50" s="6">
        <f t="shared" si="6"/>
        <v>2.0101562500000001</v>
      </c>
      <c r="AD50" s="6">
        <f t="shared" si="6"/>
        <v>2.0007682291666669</v>
      </c>
      <c r="AE50" s="6">
        <f t="shared" si="6"/>
        <v>1.9870208333333337</v>
      </c>
      <c r="AF50" s="6">
        <f t="shared" si="6"/>
        <v>2.0702380952380954</v>
      </c>
      <c r="AG50" s="10">
        <f t="shared" si="5"/>
        <v>2.0502856832837302</v>
      </c>
    </row>
    <row r="51" spans="2:33" x14ac:dyDescent="0.25">
      <c r="B51" s="24">
        <v>44</v>
      </c>
      <c r="C51" s="25">
        <v>0.29170000000000001</v>
      </c>
      <c r="D51" s="25">
        <f>'[1]44'!$D$64</f>
        <v>1</v>
      </c>
      <c r="E51" s="25">
        <f>'[1]44'!$F$64</f>
        <v>1.25</v>
      </c>
      <c r="F51" s="25">
        <f>'[1]44'!$G$64</f>
        <v>2.16</v>
      </c>
      <c r="S51" s="2"/>
      <c r="T51" s="5" t="s">
        <v>6</v>
      </c>
      <c r="U51" s="6">
        <f t="shared" ref="U51:AF51" si="7">MIN(U44:U47)</f>
        <v>1.4532440476190478</v>
      </c>
      <c r="V51" s="6">
        <f t="shared" si="7"/>
        <v>1.4383203124999999</v>
      </c>
      <c r="W51" s="6">
        <f t="shared" si="7"/>
        <v>1.3980859375000001</v>
      </c>
      <c r="X51" s="6">
        <f t="shared" si="7"/>
        <v>1.6654017857142855</v>
      </c>
      <c r="Y51" s="6">
        <f t="shared" si="7"/>
        <v>1.636296875</v>
      </c>
      <c r="Z51" s="6">
        <f t="shared" si="7"/>
        <v>1.6210156249999998</v>
      </c>
      <c r="AA51" s="6">
        <f t="shared" si="7"/>
        <v>1.8837946428571428</v>
      </c>
      <c r="AB51" s="6">
        <f t="shared" si="7"/>
        <v>1.3517187499999999</v>
      </c>
      <c r="AC51" s="6">
        <f t="shared" si="7"/>
        <v>1.4255273437500002</v>
      </c>
      <c r="AD51" s="6">
        <f t="shared" si="7"/>
        <v>1.4398950892857143</v>
      </c>
      <c r="AE51" s="6">
        <f t="shared" si="7"/>
        <v>1.4058203124999999</v>
      </c>
      <c r="AF51" s="6">
        <f t="shared" si="7"/>
        <v>1.4553906250000002</v>
      </c>
      <c r="AG51" s="10">
        <f t="shared" si="5"/>
        <v>1.5145426122271826</v>
      </c>
    </row>
    <row r="52" spans="2:33" x14ac:dyDescent="0.25">
      <c r="B52" s="26">
        <v>45</v>
      </c>
      <c r="C52" s="23">
        <v>0.29170000000000001</v>
      </c>
      <c r="D52" s="23">
        <f>'[1]45'!$D$64</f>
        <v>0.8</v>
      </c>
      <c r="E52" s="23">
        <f>'[1]45'!$F$64</f>
        <v>1.05</v>
      </c>
      <c r="F52" s="23">
        <f>'[1]45'!$G$64</f>
        <v>2.2599999999999998</v>
      </c>
      <c r="S52" s="2"/>
      <c r="T52" s="5" t="s">
        <v>7</v>
      </c>
      <c r="U52" s="6">
        <f t="shared" ref="U52:AF52" si="8">AVERAGE(U44:U47)</f>
        <v>1.7078294270833334</v>
      </c>
      <c r="V52" s="6">
        <f t="shared" si="8"/>
        <v>1.8442501395089286</v>
      </c>
      <c r="W52" s="6">
        <f t="shared" si="8"/>
        <v>1.903949125744048</v>
      </c>
      <c r="X52" s="6">
        <f t="shared" si="8"/>
        <v>1.9483224826388887</v>
      </c>
      <c r="Y52" s="6">
        <f t="shared" si="8"/>
        <v>1.8439619140624999</v>
      </c>
      <c r="Z52" s="6">
        <f t="shared" si="8"/>
        <v>1.82916796875</v>
      </c>
      <c r="AA52" s="6">
        <f t="shared" si="8"/>
        <v>1.9481932043650794</v>
      </c>
      <c r="AB52" s="6">
        <f t="shared" si="8"/>
        <v>1.7673604910714285</v>
      </c>
      <c r="AC52" s="6">
        <f t="shared" si="8"/>
        <v>1.8082862258184524</v>
      </c>
      <c r="AD52" s="6">
        <f t="shared" si="8"/>
        <v>1.8045060453869048</v>
      </c>
      <c r="AE52" s="6">
        <f t="shared" si="8"/>
        <v>1.8039515438988096</v>
      </c>
      <c r="AF52" s="6">
        <f t="shared" si="8"/>
        <v>1.8524396081349208</v>
      </c>
      <c r="AG52" s="10">
        <f t="shared" si="5"/>
        <v>1.8385181813719411</v>
      </c>
    </row>
    <row r="53" spans="2:33" x14ac:dyDescent="0.25">
      <c r="B53" s="24">
        <v>46</v>
      </c>
      <c r="C53" s="25">
        <v>0.29170000000000001</v>
      </c>
      <c r="D53" s="25">
        <f>'[1]46'!$D$64</f>
        <v>0.7</v>
      </c>
      <c r="E53" s="25">
        <f>'[1]46'!$F$64</f>
        <v>0.95</v>
      </c>
      <c r="F53" s="25">
        <f>'[1]46'!$G$64</f>
        <v>2.2000000000000002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0.29170000000000001</v>
      </c>
      <c r="D54" s="23">
        <f>'[1]47'!$D$64</f>
        <v>0.65</v>
      </c>
      <c r="E54" s="23">
        <f>'[1]47'!$F$64</f>
        <v>0.9</v>
      </c>
      <c r="F54" s="23">
        <f>'[1]47'!$G$64</f>
        <v>2.17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0.29170000000000001</v>
      </c>
      <c r="D55" s="25">
        <f>'[1]48'!$D$64</f>
        <v>0.7</v>
      </c>
      <c r="E55" s="25">
        <f>'[1]48'!$F$64</f>
        <v>0.95</v>
      </c>
      <c r="F55" s="25">
        <f>'[1]48'!$G$64</f>
        <v>2.2200000000000002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0.29170000000000001</v>
      </c>
      <c r="D56" s="23">
        <f>'[1]49'!$D$64</f>
        <v>0.7</v>
      </c>
      <c r="E56" s="23">
        <f>'[1]49'!$F$64</f>
        <v>0.95</v>
      </c>
      <c r="F56" s="23">
        <f>'[1]49'!$G$64</f>
        <v>2.21</v>
      </c>
      <c r="S56" s="2"/>
      <c r="T56" s="5" t="s">
        <v>8</v>
      </c>
      <c r="U56" s="6">
        <f t="shared" ref="U56:AF58" si="9">U50</f>
        <v>1.9625223214285714</v>
      </c>
      <c r="V56" s="6">
        <f t="shared" si="9"/>
        <v>2.3019791666666665</v>
      </c>
      <c r="W56" s="6">
        <f t="shared" si="9"/>
        <v>2.302853422619048</v>
      </c>
      <c r="X56" s="6">
        <f t="shared" si="9"/>
        <v>2.0509486607142859</v>
      </c>
      <c r="Y56" s="6">
        <f t="shared" si="9"/>
        <v>1.9592187499999998</v>
      </c>
      <c r="Z56" s="6">
        <f t="shared" si="9"/>
        <v>1.9619375000000001</v>
      </c>
      <c r="AA56" s="6">
        <f t="shared" si="9"/>
        <v>2.0290215773809526</v>
      </c>
      <c r="AB56" s="6">
        <f t="shared" si="9"/>
        <v>1.9667633928571429</v>
      </c>
      <c r="AC56" s="6">
        <f t="shared" si="9"/>
        <v>2.0101562500000001</v>
      </c>
      <c r="AD56" s="6">
        <f t="shared" si="9"/>
        <v>2.0007682291666669</v>
      </c>
      <c r="AE56" s="6">
        <f t="shared" si="9"/>
        <v>1.9870208333333337</v>
      </c>
      <c r="AF56" s="6">
        <f t="shared" si="9"/>
        <v>2.0702380952380954</v>
      </c>
      <c r="AG56" s="4"/>
    </row>
    <row r="57" spans="2:33" x14ac:dyDescent="0.25">
      <c r="B57" s="24">
        <v>50</v>
      </c>
      <c r="C57" s="25">
        <v>0.29170000000000001</v>
      </c>
      <c r="D57" s="25">
        <f>'[1]50'!$D$64</f>
        <v>0.8</v>
      </c>
      <c r="E57" s="25">
        <f>'[1]50'!$F$64</f>
        <v>1.05</v>
      </c>
      <c r="F57" s="25">
        <f>'[1]50'!$G$64</f>
        <v>2.2200000000000002</v>
      </c>
      <c r="S57" s="2"/>
      <c r="T57" s="5"/>
      <c r="U57" s="6">
        <f t="shared" si="9"/>
        <v>1.4532440476190478</v>
      </c>
      <c r="V57" s="6">
        <f t="shared" si="9"/>
        <v>1.4383203124999999</v>
      </c>
      <c r="W57" s="6">
        <f t="shared" si="9"/>
        <v>1.3980859375000001</v>
      </c>
      <c r="X57" s="6">
        <f t="shared" si="9"/>
        <v>1.6654017857142855</v>
      </c>
      <c r="Y57" s="6">
        <f t="shared" si="9"/>
        <v>1.636296875</v>
      </c>
      <c r="Z57" s="6">
        <f t="shared" si="9"/>
        <v>1.6210156249999998</v>
      </c>
      <c r="AA57" s="6">
        <f t="shared" si="9"/>
        <v>1.8837946428571428</v>
      </c>
      <c r="AB57" s="6">
        <f t="shared" si="9"/>
        <v>1.3517187499999999</v>
      </c>
      <c r="AC57" s="6">
        <f t="shared" si="9"/>
        <v>1.4255273437500002</v>
      </c>
      <c r="AD57" s="6">
        <f t="shared" si="9"/>
        <v>1.4398950892857143</v>
      </c>
      <c r="AE57" s="6">
        <f t="shared" si="9"/>
        <v>1.4058203124999999</v>
      </c>
      <c r="AF57" s="6">
        <f t="shared" si="9"/>
        <v>1.4553906250000002</v>
      </c>
      <c r="AG57" s="4"/>
    </row>
    <row r="58" spans="2:33" x14ac:dyDescent="0.25">
      <c r="B58" s="26">
        <v>51</v>
      </c>
      <c r="C58" s="23">
        <v>0.29170000000000001</v>
      </c>
      <c r="D58" s="23">
        <f>'[1]51'!$D$64</f>
        <v>0.8</v>
      </c>
      <c r="E58" s="23">
        <f>'[1]51'!$F$64</f>
        <v>1.05</v>
      </c>
      <c r="F58" s="23">
        <f>'[1]51'!$G$64</f>
        <v>2.34</v>
      </c>
      <c r="S58" s="2"/>
      <c r="T58" s="7" t="str">
        <f>T52</f>
        <v>Promedio 2014 - 2019</v>
      </c>
      <c r="U58" s="11">
        <f t="shared" si="9"/>
        <v>1.7078294270833334</v>
      </c>
      <c r="V58" s="11">
        <f t="shared" si="9"/>
        <v>1.8442501395089286</v>
      </c>
      <c r="W58" s="11">
        <f t="shared" si="9"/>
        <v>1.903949125744048</v>
      </c>
      <c r="X58" s="11">
        <f t="shared" si="9"/>
        <v>1.9483224826388887</v>
      </c>
      <c r="Y58" s="11">
        <f t="shared" si="9"/>
        <v>1.8439619140624999</v>
      </c>
      <c r="Z58" s="11">
        <f t="shared" si="9"/>
        <v>1.82916796875</v>
      </c>
      <c r="AA58" s="11">
        <f t="shared" si="9"/>
        <v>1.9481932043650794</v>
      </c>
      <c r="AB58" s="11">
        <f t="shared" si="9"/>
        <v>1.7673604910714285</v>
      </c>
      <c r="AC58" s="11">
        <f t="shared" si="9"/>
        <v>1.8082862258184524</v>
      </c>
      <c r="AD58" s="11">
        <f t="shared" si="9"/>
        <v>1.8045060453869048</v>
      </c>
      <c r="AE58" s="11">
        <f t="shared" si="9"/>
        <v>1.8039515438988096</v>
      </c>
      <c r="AF58" s="11">
        <f t="shared" si="9"/>
        <v>1.8524396081349208</v>
      </c>
      <c r="AG58" s="4"/>
    </row>
    <row r="59" spans="2:33" x14ac:dyDescent="0.25">
      <c r="B59" s="24">
        <v>52</v>
      </c>
      <c r="C59" s="25">
        <v>0.29170000000000001</v>
      </c>
      <c r="D59" s="25">
        <f>'[1]52'!$D$64</f>
        <v>0.65</v>
      </c>
      <c r="E59" s="25">
        <f>'[1]52'!$F$64</f>
        <v>0.9</v>
      </c>
      <c r="F59" s="25">
        <f>'[1]52'!$G$64</f>
        <v>2.34</v>
      </c>
      <c r="S59" s="2"/>
      <c r="T59" s="5">
        <v>2020</v>
      </c>
      <c r="U59" s="12">
        <f>AVERAGE(F8:F12)</f>
        <v>2.1559999999999997</v>
      </c>
      <c r="V59" s="12">
        <f>AVERAGE(F13:F17)</f>
        <v>2.08</v>
      </c>
      <c r="W59" s="12">
        <f>AVERAGE(F17:F20)</f>
        <v>2.1425000000000001</v>
      </c>
      <c r="X59" s="12">
        <f>AVERAGE(F21:F25)</f>
        <v>2.3939999999999997</v>
      </c>
      <c r="Y59" s="12">
        <f>AVERAGE(F26:F29)</f>
        <v>2.3825000000000003</v>
      </c>
      <c r="Z59" s="12">
        <f>AVERAGE(F30:F33)</f>
        <v>2.3775000000000004</v>
      </c>
      <c r="AA59" s="12">
        <f>AVERAGE(F34:F38)</f>
        <v>2.1520000000000001</v>
      </c>
      <c r="AB59" s="12">
        <f>AVERAGE(F39:F42)</f>
        <v>2.1475</v>
      </c>
      <c r="AC59" s="12">
        <f>AVERAGE(F43:F46)</f>
        <v>2.2025000000000001</v>
      </c>
      <c r="AD59" s="12">
        <f>AVERAGE(F47:F51)</f>
        <v>2.2080000000000002</v>
      </c>
      <c r="AE59" s="12">
        <f>AVERAGE(F52:F55)</f>
        <v>2.2124999999999999</v>
      </c>
      <c r="AF59" s="12">
        <f>AVERAGE(F56:F60)</f>
        <v>2.29</v>
      </c>
      <c r="AG59" s="4"/>
    </row>
    <row r="60" spans="2:33" x14ac:dyDescent="0.25">
      <c r="B60" s="27">
        <v>53</v>
      </c>
      <c r="C60" s="28">
        <v>0.29170000000000001</v>
      </c>
      <c r="D60" s="28">
        <f>'[1]53'!$D$64</f>
        <v>0.6</v>
      </c>
      <c r="E60" s="28">
        <f>'[1]53'!$F$64</f>
        <v>0.85</v>
      </c>
      <c r="F60" s="28">
        <f>'[1]53'!$G$64</f>
        <v>2.34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27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28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31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30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  <row r="76" spans="2:32" x14ac:dyDescent="0.25">
      <c r="T76" s="35"/>
    </row>
    <row r="77" spans="2:32" x14ac:dyDescent="0.25">
      <c r="T77" s="35"/>
    </row>
    <row r="78" spans="2:32" x14ac:dyDescent="0.25">
      <c r="T78" s="35"/>
    </row>
    <row r="79" spans="2:32" x14ac:dyDescent="0.25">
      <c r="T79" s="35"/>
    </row>
    <row r="80" spans="2:32" x14ac:dyDescent="0.25">
      <c r="T80" s="35"/>
    </row>
    <row r="81" spans="20:20" x14ac:dyDescent="0.25">
      <c r="T81" s="35"/>
    </row>
    <row r="82" spans="20:20" x14ac:dyDescent="0.25">
      <c r="T82" s="35"/>
    </row>
    <row r="83" spans="20:20" x14ac:dyDescent="0.25">
      <c r="T83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Borraja</vt:lpstr>
      <vt:lpstr>Borraja!Área_de_impresión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2020-07-28T11:40:15Z</cp:lastPrinted>
  <dcterms:created xsi:type="dcterms:W3CDTF">2020-02-25T07:23:09Z</dcterms:created>
  <dcterms:modified xsi:type="dcterms:W3CDTF">2021-01-19T09:00:36Z</dcterms:modified>
</cp:coreProperties>
</file>