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Hoja1" sheetId="1" r:id="rId1"/>
    <sheet name="tabla cultivos" sheetId="2" r:id="rId2"/>
    <sheet name="tabla tipos de abono" sheetId="3" r:id="rId3"/>
  </sheets>
  <definedNames>
    <definedName name="Añodemineralizacion">'tabla tipos de abono'!$B$15:$B$16</definedName>
    <definedName name="Cultivos">'tabla cultivos'!$A$3:$A$29</definedName>
    <definedName name="Tiposfertilizantes">'tabla tipos de abono'!$A$3:$A$12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R20" i="1" l="1"/>
  <c r="O20" i="1"/>
  <c r="S20" i="1" s="1"/>
  <c r="T20" i="1" s="1"/>
  <c r="R19" i="1"/>
  <c r="O19" i="1"/>
  <c r="S19" i="1" s="1"/>
  <c r="T19" i="1" s="1"/>
  <c r="R18" i="1"/>
  <c r="O18" i="1"/>
  <c r="S18" i="1" s="1"/>
  <c r="T18" i="1" s="1"/>
  <c r="R17" i="1"/>
  <c r="O17" i="1"/>
  <c r="S17" i="1" s="1"/>
  <c r="T17" i="1" s="1"/>
  <c r="R16" i="1"/>
  <c r="O16" i="1"/>
  <c r="S16" i="1" s="1"/>
  <c r="T16" i="1" s="1"/>
  <c r="R15" i="1"/>
  <c r="O15" i="1"/>
  <c r="S15" i="1" s="1"/>
  <c r="T15" i="1" s="1"/>
  <c r="R14" i="1"/>
  <c r="O14" i="1"/>
  <c r="S14" i="1" s="1"/>
  <c r="T14" i="1" s="1"/>
  <c r="R13" i="1"/>
  <c r="O13" i="1"/>
  <c r="S13" i="1" s="1"/>
  <c r="T13" i="1" s="1"/>
  <c r="R12" i="1"/>
  <c r="O12" i="1"/>
  <c r="S12" i="1" s="1"/>
  <c r="T12" i="1" s="1"/>
  <c r="R11" i="1"/>
  <c r="O11" i="1"/>
  <c r="S11" i="1" s="1"/>
  <c r="T11" i="1" s="1"/>
  <c r="R10" i="1"/>
  <c r="O10" i="1"/>
  <c r="S10" i="1" s="1"/>
  <c r="T10" i="1" s="1"/>
  <c r="R9" i="1"/>
  <c r="O9" i="1"/>
  <c r="S9" i="1" s="1"/>
  <c r="T9" i="1" s="1"/>
  <c r="R8" i="1"/>
  <c r="O8" i="1"/>
  <c r="S8" i="1" s="1"/>
  <c r="T8" i="1" s="1"/>
  <c r="R7" i="1"/>
  <c r="O7" i="1"/>
  <c r="S7" i="1" s="1"/>
  <c r="T7" i="1" s="1"/>
  <c r="R6" i="1"/>
  <c r="O6" i="1"/>
  <c r="S6" i="1" s="1"/>
  <c r="T6" i="1" s="1"/>
  <c r="R5" i="1"/>
  <c r="O5" i="1"/>
  <c r="S5" i="1" s="1"/>
  <c r="T5" i="1" s="1"/>
</calcChain>
</file>

<file path=xl/sharedStrings.xml><?xml version="1.0" encoding="utf-8"?>
<sst xmlns="http://schemas.openxmlformats.org/spreadsheetml/2006/main" count="90" uniqueCount="87">
  <si>
    <t>Salidas de Nitrógeno</t>
  </si>
  <si>
    <t>Entradas de Nitrógeno</t>
  </si>
  <si>
    <t>Identificación de la parcela</t>
  </si>
  <si>
    <t>Cultivo</t>
  </si>
  <si>
    <t xml:space="preserve">Necesidades </t>
  </si>
  <si>
    <t>Producción</t>
  </si>
  <si>
    <t>N consumido</t>
  </si>
  <si>
    <t xml:space="preserve">N mineral inicial </t>
  </si>
  <si>
    <t>N de la MO del suelo</t>
  </si>
  <si>
    <t>Abono aplicado</t>
  </si>
  <si>
    <t>Fecha de aplicación</t>
  </si>
  <si>
    <t>Año de mineralización</t>
  </si>
  <si>
    <t>Tipo de abono</t>
  </si>
  <si>
    <t>Materia seca</t>
  </si>
  <si>
    <t>Riqueza</t>
  </si>
  <si>
    <t>N mineralizado %</t>
  </si>
  <si>
    <t>N disponible</t>
  </si>
  <si>
    <t xml:space="preserve">Concentracion de nitratos </t>
  </si>
  <si>
    <t>Volumen de riego</t>
  </si>
  <si>
    <t xml:space="preserve">N agua de riego </t>
  </si>
  <si>
    <t>Cantidad máxima de N a</t>
  </si>
  <si>
    <t>Incremento de un 10%</t>
  </si>
  <si>
    <t>de N (Kg N/ha)</t>
  </si>
  <si>
    <t xml:space="preserve"> objetivo (t/ha)</t>
  </si>
  <si>
    <t xml:space="preserve"> por el cultivo </t>
  </si>
  <si>
    <t>(0-30 cm) (kg N-NO3 /ha)</t>
  </si>
  <si>
    <t>(Kg N/ha)</t>
  </si>
  <si>
    <t>(t/ha)</t>
  </si>
  <si>
    <t>%</t>
  </si>
  <si>
    <t>%N</t>
  </si>
  <si>
    <t>en el agua de riego</t>
  </si>
  <si>
    <t>(m3/ha)</t>
  </si>
  <si>
    <t>(kg N/ha)</t>
  </si>
  <si>
    <t>aportar con fertilizantes</t>
  </si>
  <si>
    <t>(kg N/t producción)</t>
  </si>
  <si>
    <t>mg/l ó ppm</t>
  </si>
  <si>
    <t>minerales (Kg N/ha)</t>
  </si>
  <si>
    <t>tabla 2 decreto</t>
  </si>
  <si>
    <t>Máx N (kg N/ ha)</t>
  </si>
  <si>
    <t>Acelga</t>
  </si>
  <si>
    <t>Alcachofa</t>
  </si>
  <si>
    <t>Alfalfa</t>
  </si>
  <si>
    <t>Cardo</t>
  </si>
  <si>
    <t>Cereal de invierno</t>
  </si>
  <si>
    <t>Cereal de primavera</t>
  </si>
  <si>
    <t>Colza</t>
  </si>
  <si>
    <t xml:space="preserve">Crucíferas </t>
  </si>
  <si>
    <t>Espárrago</t>
  </si>
  <si>
    <t>Frutales de hueso y pepita</t>
  </si>
  <si>
    <t>Girasol</t>
  </si>
  <si>
    <t>Guisante verde</t>
  </si>
  <si>
    <t>Judia verde</t>
  </si>
  <si>
    <t>Maíz tras horticola</t>
  </si>
  <si>
    <t>Maíz tras maíz</t>
  </si>
  <si>
    <t>Olivo en regadío</t>
  </si>
  <si>
    <t>Otras hortícolas</t>
  </si>
  <si>
    <t>Patata de consumo</t>
  </si>
  <si>
    <t>Pimiento</t>
  </si>
  <si>
    <t>Praderas</t>
  </si>
  <si>
    <t>Remolacha</t>
  </si>
  <si>
    <t>Tomate de Industria</t>
  </si>
  <si>
    <t>Viñedo en plena producción</t>
  </si>
  <si>
    <t>Viñedo joven</t>
  </si>
  <si>
    <t>Zanahoria</t>
  </si>
  <si>
    <t>valores medios tabla 4 del decreto</t>
  </si>
  <si>
    <t xml:space="preserve"> COLUMNA 2</t>
  </si>
  <si>
    <t xml:space="preserve"> COLUMNA 3</t>
  </si>
  <si>
    <t xml:space="preserve"> COLUMNA 4</t>
  </si>
  <si>
    <t xml:space="preserve"> COLUMNA 5</t>
  </si>
  <si>
    <t>Tipo de fertilizante</t>
  </si>
  <si>
    <t>Materia Seca %</t>
  </si>
  <si>
    <t>Riqueza (%N sobre materia seca)</t>
  </si>
  <si>
    <t>% N mineralizado 1er año</t>
  </si>
  <si>
    <t>% N mineralizado 2o año</t>
  </si>
  <si>
    <t>Estiércol de bovino</t>
  </si>
  <si>
    <t>Estiércol de oveja o sirle</t>
  </si>
  <si>
    <t>Estiércol de porcino</t>
  </si>
  <si>
    <t>Purines de porcino</t>
  </si>
  <si>
    <t>Gallinaza</t>
  </si>
  <si>
    <t>Lodos de depuradora</t>
  </si>
  <si>
    <t>Compost residuos solidos urbanos</t>
  </si>
  <si>
    <t>Estiércol de conejo</t>
  </si>
  <si>
    <t>materia húmeda</t>
  </si>
  <si>
    <t>Adormidera</t>
  </si>
  <si>
    <t>Especies forestales para uso maderero</t>
  </si>
  <si>
    <t>SPCH fresco</t>
  </si>
  <si>
    <t>SPCH recompostado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</si>
</sst>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0" fontId="5" fillId="0" borderId="5" xfId="0" applyFont="1" applyBorder="1"/>
    <xf numFmtId="16" fontId="6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/>
    <xf numFmtId="0" fontId="0" fillId="0" borderId="7" xfId="0" applyFill="1" applyBorder="1" applyAlignment="1">
      <alignment vertical="center" wrapText="1"/>
    </xf>
    <xf numFmtId="0" fontId="0" fillId="0" borderId="7" xfId="0" applyFill="1" applyBorder="1"/>
    <xf numFmtId="0" fontId="7" fillId="0" borderId="7" xfId="0" applyFont="1" applyFill="1" applyBorder="1"/>
    <xf numFmtId="14" fontId="8" fillId="0" borderId="7" xfId="0" applyNumberFormat="1" applyFont="1" applyFill="1" applyBorder="1"/>
    <xf numFmtId="0" fontId="6" fillId="0" borderId="7" xfId="0" applyFont="1" applyFill="1" applyBorder="1"/>
    <xf numFmtId="1" fontId="8" fillId="0" borderId="7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0" borderId="0" xfId="0" applyFont="1"/>
    <xf numFmtId="0" fontId="8" fillId="0" borderId="0" xfId="0" applyFont="1" applyBorder="1"/>
    <xf numFmtId="0" fontId="0" fillId="0" borderId="0" xfId="0" applyBorder="1"/>
    <xf numFmtId="0" fontId="0" fillId="0" borderId="0" xfId="0" applyFill="1" applyAlignment="1">
      <alignment vertical="center" wrapText="1"/>
    </xf>
    <xf numFmtId="14" fontId="8" fillId="0" borderId="0" xfId="0" applyNumberFormat="1" applyFont="1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8" fillId="0" borderId="7" xfId="0" applyFont="1" applyBorder="1"/>
    <xf numFmtId="0" fontId="0" fillId="2" borderId="7" xfId="0" applyFill="1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8" fillId="0" borderId="16" xfId="0" applyFont="1" applyFill="1" applyBorder="1"/>
    <xf numFmtId="0" fontId="2" fillId="0" borderId="8" xfId="0" applyFont="1" applyBorder="1"/>
    <xf numFmtId="0" fontId="0" fillId="0" borderId="10" xfId="0" applyBorder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8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workbookViewId="0">
      <selection activeCell="K24" sqref="K24"/>
    </sheetView>
  </sheetViews>
  <sheetFormatPr baseColWidth="10" defaultRowHeight="15" x14ac:dyDescent="0.25"/>
  <cols>
    <col min="1" max="1" width="32.140625" bestFit="1" customWidth="1"/>
    <col min="2" max="2" width="17.7109375" bestFit="1" customWidth="1"/>
    <col min="3" max="3" width="16.85546875" bestFit="1" customWidth="1"/>
    <col min="4" max="4" width="18.5703125" customWidth="1"/>
    <col min="5" max="5" width="21.7109375" bestFit="1" customWidth="1"/>
    <col min="6" max="6" width="28.28515625" customWidth="1"/>
    <col min="7" max="7" width="24" customWidth="1"/>
    <col min="8" max="8" width="19.28515625" customWidth="1"/>
    <col min="9" max="9" width="22.5703125" bestFit="1" customWidth="1"/>
    <col min="10" max="10" width="25.42578125" bestFit="1" customWidth="1"/>
    <col min="11" max="11" width="21.5703125" customWidth="1"/>
    <col min="12" max="12" width="20" customWidth="1"/>
    <col min="13" max="13" width="21.140625" customWidth="1"/>
    <col min="14" max="14" width="20.42578125" bestFit="1" customWidth="1"/>
    <col min="15" max="15" width="20.42578125" customWidth="1"/>
    <col min="16" max="16" width="30.42578125" customWidth="1"/>
    <col min="17" max="17" width="22.140625" bestFit="1" customWidth="1"/>
    <col min="18" max="18" width="19.5703125" bestFit="1" customWidth="1"/>
    <col min="19" max="19" width="29.140625" bestFit="1" customWidth="1"/>
    <col min="20" max="20" width="27.140625" bestFit="1" customWidth="1"/>
    <col min="21" max="28" width="11.42578125" style="30"/>
    <col min="257" max="257" width="32.140625" bestFit="1" customWidth="1"/>
    <col min="258" max="258" width="17.7109375" bestFit="1" customWidth="1"/>
    <col min="259" max="259" width="16.85546875" bestFit="1" customWidth="1"/>
    <col min="260" max="260" width="18.5703125" customWidth="1"/>
    <col min="261" max="261" width="21.7109375" bestFit="1" customWidth="1"/>
    <col min="262" max="262" width="28.28515625" customWidth="1"/>
    <col min="263" max="263" width="24" customWidth="1"/>
    <col min="264" max="264" width="19.28515625" customWidth="1"/>
    <col min="265" max="265" width="22.5703125" bestFit="1" customWidth="1"/>
    <col min="266" max="266" width="25.42578125" bestFit="1" customWidth="1"/>
    <col min="267" max="267" width="21.5703125" customWidth="1"/>
    <col min="268" max="268" width="20" customWidth="1"/>
    <col min="269" max="269" width="21.140625" customWidth="1"/>
    <col min="270" max="270" width="20.42578125" bestFit="1" customWidth="1"/>
    <col min="271" max="271" width="20.42578125" customWidth="1"/>
    <col min="272" max="272" width="30.42578125" customWidth="1"/>
    <col min="273" max="273" width="22.140625" bestFit="1" customWidth="1"/>
    <col min="274" max="274" width="19.5703125" bestFit="1" customWidth="1"/>
    <col min="275" max="275" width="29.140625" bestFit="1" customWidth="1"/>
    <col min="276" max="276" width="27.140625" bestFit="1" customWidth="1"/>
    <col min="513" max="513" width="32.140625" bestFit="1" customWidth="1"/>
    <col min="514" max="514" width="17.7109375" bestFit="1" customWidth="1"/>
    <col min="515" max="515" width="16.85546875" bestFit="1" customWidth="1"/>
    <col min="516" max="516" width="18.5703125" customWidth="1"/>
    <col min="517" max="517" width="21.7109375" bestFit="1" customWidth="1"/>
    <col min="518" max="518" width="28.28515625" customWidth="1"/>
    <col min="519" max="519" width="24" customWidth="1"/>
    <col min="520" max="520" width="19.28515625" customWidth="1"/>
    <col min="521" max="521" width="22.5703125" bestFit="1" customWidth="1"/>
    <col min="522" max="522" width="25.42578125" bestFit="1" customWidth="1"/>
    <col min="523" max="523" width="21.5703125" customWidth="1"/>
    <col min="524" max="524" width="20" customWidth="1"/>
    <col min="525" max="525" width="21.140625" customWidth="1"/>
    <col min="526" max="526" width="20.42578125" bestFit="1" customWidth="1"/>
    <col min="527" max="527" width="20.42578125" customWidth="1"/>
    <col min="528" max="528" width="30.42578125" customWidth="1"/>
    <col min="529" max="529" width="22.140625" bestFit="1" customWidth="1"/>
    <col min="530" max="530" width="19.5703125" bestFit="1" customWidth="1"/>
    <col min="531" max="531" width="29.140625" bestFit="1" customWidth="1"/>
    <col min="532" max="532" width="27.140625" bestFit="1" customWidth="1"/>
    <col min="769" max="769" width="32.140625" bestFit="1" customWidth="1"/>
    <col min="770" max="770" width="17.7109375" bestFit="1" customWidth="1"/>
    <col min="771" max="771" width="16.85546875" bestFit="1" customWidth="1"/>
    <col min="772" max="772" width="18.5703125" customWidth="1"/>
    <col min="773" max="773" width="21.7109375" bestFit="1" customWidth="1"/>
    <col min="774" max="774" width="28.28515625" customWidth="1"/>
    <col min="775" max="775" width="24" customWidth="1"/>
    <col min="776" max="776" width="19.28515625" customWidth="1"/>
    <col min="777" max="777" width="22.5703125" bestFit="1" customWidth="1"/>
    <col min="778" max="778" width="25.42578125" bestFit="1" customWidth="1"/>
    <col min="779" max="779" width="21.5703125" customWidth="1"/>
    <col min="780" max="780" width="20" customWidth="1"/>
    <col min="781" max="781" width="21.140625" customWidth="1"/>
    <col min="782" max="782" width="20.42578125" bestFit="1" customWidth="1"/>
    <col min="783" max="783" width="20.42578125" customWidth="1"/>
    <col min="784" max="784" width="30.42578125" customWidth="1"/>
    <col min="785" max="785" width="22.140625" bestFit="1" customWidth="1"/>
    <col min="786" max="786" width="19.5703125" bestFit="1" customWidth="1"/>
    <col min="787" max="787" width="29.140625" bestFit="1" customWidth="1"/>
    <col min="788" max="788" width="27.140625" bestFit="1" customWidth="1"/>
    <col min="1025" max="1025" width="32.140625" bestFit="1" customWidth="1"/>
    <col min="1026" max="1026" width="17.7109375" bestFit="1" customWidth="1"/>
    <col min="1027" max="1027" width="16.85546875" bestFit="1" customWidth="1"/>
    <col min="1028" max="1028" width="18.5703125" customWidth="1"/>
    <col min="1029" max="1029" width="21.7109375" bestFit="1" customWidth="1"/>
    <col min="1030" max="1030" width="28.28515625" customWidth="1"/>
    <col min="1031" max="1031" width="24" customWidth="1"/>
    <col min="1032" max="1032" width="19.28515625" customWidth="1"/>
    <col min="1033" max="1033" width="22.5703125" bestFit="1" customWidth="1"/>
    <col min="1034" max="1034" width="25.42578125" bestFit="1" customWidth="1"/>
    <col min="1035" max="1035" width="21.5703125" customWidth="1"/>
    <col min="1036" max="1036" width="20" customWidth="1"/>
    <col min="1037" max="1037" width="21.140625" customWidth="1"/>
    <col min="1038" max="1038" width="20.42578125" bestFit="1" customWidth="1"/>
    <col min="1039" max="1039" width="20.42578125" customWidth="1"/>
    <col min="1040" max="1040" width="30.42578125" customWidth="1"/>
    <col min="1041" max="1041" width="22.140625" bestFit="1" customWidth="1"/>
    <col min="1042" max="1042" width="19.5703125" bestFit="1" customWidth="1"/>
    <col min="1043" max="1043" width="29.140625" bestFit="1" customWidth="1"/>
    <col min="1044" max="1044" width="27.140625" bestFit="1" customWidth="1"/>
    <col min="1281" max="1281" width="32.140625" bestFit="1" customWidth="1"/>
    <col min="1282" max="1282" width="17.7109375" bestFit="1" customWidth="1"/>
    <col min="1283" max="1283" width="16.85546875" bestFit="1" customWidth="1"/>
    <col min="1284" max="1284" width="18.5703125" customWidth="1"/>
    <col min="1285" max="1285" width="21.7109375" bestFit="1" customWidth="1"/>
    <col min="1286" max="1286" width="28.28515625" customWidth="1"/>
    <col min="1287" max="1287" width="24" customWidth="1"/>
    <col min="1288" max="1288" width="19.28515625" customWidth="1"/>
    <col min="1289" max="1289" width="22.5703125" bestFit="1" customWidth="1"/>
    <col min="1290" max="1290" width="25.42578125" bestFit="1" customWidth="1"/>
    <col min="1291" max="1291" width="21.5703125" customWidth="1"/>
    <col min="1292" max="1292" width="20" customWidth="1"/>
    <col min="1293" max="1293" width="21.140625" customWidth="1"/>
    <col min="1294" max="1294" width="20.42578125" bestFit="1" customWidth="1"/>
    <col min="1295" max="1295" width="20.42578125" customWidth="1"/>
    <col min="1296" max="1296" width="30.42578125" customWidth="1"/>
    <col min="1297" max="1297" width="22.140625" bestFit="1" customWidth="1"/>
    <col min="1298" max="1298" width="19.5703125" bestFit="1" customWidth="1"/>
    <col min="1299" max="1299" width="29.140625" bestFit="1" customWidth="1"/>
    <col min="1300" max="1300" width="27.140625" bestFit="1" customWidth="1"/>
    <col min="1537" max="1537" width="32.140625" bestFit="1" customWidth="1"/>
    <col min="1538" max="1538" width="17.7109375" bestFit="1" customWidth="1"/>
    <col min="1539" max="1539" width="16.85546875" bestFit="1" customWidth="1"/>
    <col min="1540" max="1540" width="18.5703125" customWidth="1"/>
    <col min="1541" max="1541" width="21.7109375" bestFit="1" customWidth="1"/>
    <col min="1542" max="1542" width="28.28515625" customWidth="1"/>
    <col min="1543" max="1543" width="24" customWidth="1"/>
    <col min="1544" max="1544" width="19.28515625" customWidth="1"/>
    <col min="1545" max="1545" width="22.5703125" bestFit="1" customWidth="1"/>
    <col min="1546" max="1546" width="25.42578125" bestFit="1" customWidth="1"/>
    <col min="1547" max="1547" width="21.5703125" customWidth="1"/>
    <col min="1548" max="1548" width="20" customWidth="1"/>
    <col min="1549" max="1549" width="21.140625" customWidth="1"/>
    <col min="1550" max="1550" width="20.42578125" bestFit="1" customWidth="1"/>
    <col min="1551" max="1551" width="20.42578125" customWidth="1"/>
    <col min="1552" max="1552" width="30.42578125" customWidth="1"/>
    <col min="1553" max="1553" width="22.140625" bestFit="1" customWidth="1"/>
    <col min="1554" max="1554" width="19.5703125" bestFit="1" customWidth="1"/>
    <col min="1555" max="1555" width="29.140625" bestFit="1" customWidth="1"/>
    <col min="1556" max="1556" width="27.140625" bestFit="1" customWidth="1"/>
    <col min="1793" max="1793" width="32.140625" bestFit="1" customWidth="1"/>
    <col min="1794" max="1794" width="17.7109375" bestFit="1" customWidth="1"/>
    <col min="1795" max="1795" width="16.85546875" bestFit="1" customWidth="1"/>
    <col min="1796" max="1796" width="18.5703125" customWidth="1"/>
    <col min="1797" max="1797" width="21.7109375" bestFit="1" customWidth="1"/>
    <col min="1798" max="1798" width="28.28515625" customWidth="1"/>
    <col min="1799" max="1799" width="24" customWidth="1"/>
    <col min="1800" max="1800" width="19.28515625" customWidth="1"/>
    <col min="1801" max="1801" width="22.5703125" bestFit="1" customWidth="1"/>
    <col min="1802" max="1802" width="25.42578125" bestFit="1" customWidth="1"/>
    <col min="1803" max="1803" width="21.5703125" customWidth="1"/>
    <col min="1804" max="1804" width="20" customWidth="1"/>
    <col min="1805" max="1805" width="21.140625" customWidth="1"/>
    <col min="1806" max="1806" width="20.42578125" bestFit="1" customWidth="1"/>
    <col min="1807" max="1807" width="20.42578125" customWidth="1"/>
    <col min="1808" max="1808" width="30.42578125" customWidth="1"/>
    <col min="1809" max="1809" width="22.140625" bestFit="1" customWidth="1"/>
    <col min="1810" max="1810" width="19.5703125" bestFit="1" customWidth="1"/>
    <col min="1811" max="1811" width="29.140625" bestFit="1" customWidth="1"/>
    <col min="1812" max="1812" width="27.140625" bestFit="1" customWidth="1"/>
    <col min="2049" max="2049" width="32.140625" bestFit="1" customWidth="1"/>
    <col min="2050" max="2050" width="17.7109375" bestFit="1" customWidth="1"/>
    <col min="2051" max="2051" width="16.85546875" bestFit="1" customWidth="1"/>
    <col min="2052" max="2052" width="18.5703125" customWidth="1"/>
    <col min="2053" max="2053" width="21.7109375" bestFit="1" customWidth="1"/>
    <col min="2054" max="2054" width="28.28515625" customWidth="1"/>
    <col min="2055" max="2055" width="24" customWidth="1"/>
    <col min="2056" max="2056" width="19.28515625" customWidth="1"/>
    <col min="2057" max="2057" width="22.5703125" bestFit="1" customWidth="1"/>
    <col min="2058" max="2058" width="25.42578125" bestFit="1" customWidth="1"/>
    <col min="2059" max="2059" width="21.5703125" customWidth="1"/>
    <col min="2060" max="2060" width="20" customWidth="1"/>
    <col min="2061" max="2061" width="21.140625" customWidth="1"/>
    <col min="2062" max="2062" width="20.42578125" bestFit="1" customWidth="1"/>
    <col min="2063" max="2063" width="20.42578125" customWidth="1"/>
    <col min="2064" max="2064" width="30.42578125" customWidth="1"/>
    <col min="2065" max="2065" width="22.140625" bestFit="1" customWidth="1"/>
    <col min="2066" max="2066" width="19.5703125" bestFit="1" customWidth="1"/>
    <col min="2067" max="2067" width="29.140625" bestFit="1" customWidth="1"/>
    <col min="2068" max="2068" width="27.140625" bestFit="1" customWidth="1"/>
    <col min="2305" max="2305" width="32.140625" bestFit="1" customWidth="1"/>
    <col min="2306" max="2306" width="17.7109375" bestFit="1" customWidth="1"/>
    <col min="2307" max="2307" width="16.85546875" bestFit="1" customWidth="1"/>
    <col min="2308" max="2308" width="18.5703125" customWidth="1"/>
    <col min="2309" max="2309" width="21.7109375" bestFit="1" customWidth="1"/>
    <col min="2310" max="2310" width="28.28515625" customWidth="1"/>
    <col min="2311" max="2311" width="24" customWidth="1"/>
    <col min="2312" max="2312" width="19.28515625" customWidth="1"/>
    <col min="2313" max="2313" width="22.5703125" bestFit="1" customWidth="1"/>
    <col min="2314" max="2314" width="25.42578125" bestFit="1" customWidth="1"/>
    <col min="2315" max="2315" width="21.5703125" customWidth="1"/>
    <col min="2316" max="2316" width="20" customWidth="1"/>
    <col min="2317" max="2317" width="21.140625" customWidth="1"/>
    <col min="2318" max="2318" width="20.42578125" bestFit="1" customWidth="1"/>
    <col min="2319" max="2319" width="20.42578125" customWidth="1"/>
    <col min="2320" max="2320" width="30.42578125" customWidth="1"/>
    <col min="2321" max="2321" width="22.140625" bestFit="1" customWidth="1"/>
    <col min="2322" max="2322" width="19.5703125" bestFit="1" customWidth="1"/>
    <col min="2323" max="2323" width="29.140625" bestFit="1" customWidth="1"/>
    <col min="2324" max="2324" width="27.140625" bestFit="1" customWidth="1"/>
    <col min="2561" max="2561" width="32.140625" bestFit="1" customWidth="1"/>
    <col min="2562" max="2562" width="17.7109375" bestFit="1" customWidth="1"/>
    <col min="2563" max="2563" width="16.85546875" bestFit="1" customWidth="1"/>
    <col min="2564" max="2564" width="18.5703125" customWidth="1"/>
    <col min="2565" max="2565" width="21.7109375" bestFit="1" customWidth="1"/>
    <col min="2566" max="2566" width="28.28515625" customWidth="1"/>
    <col min="2567" max="2567" width="24" customWidth="1"/>
    <col min="2568" max="2568" width="19.28515625" customWidth="1"/>
    <col min="2569" max="2569" width="22.5703125" bestFit="1" customWidth="1"/>
    <col min="2570" max="2570" width="25.42578125" bestFit="1" customWidth="1"/>
    <col min="2571" max="2571" width="21.5703125" customWidth="1"/>
    <col min="2572" max="2572" width="20" customWidth="1"/>
    <col min="2573" max="2573" width="21.140625" customWidth="1"/>
    <col min="2574" max="2574" width="20.42578125" bestFit="1" customWidth="1"/>
    <col min="2575" max="2575" width="20.42578125" customWidth="1"/>
    <col min="2576" max="2576" width="30.42578125" customWidth="1"/>
    <col min="2577" max="2577" width="22.140625" bestFit="1" customWidth="1"/>
    <col min="2578" max="2578" width="19.5703125" bestFit="1" customWidth="1"/>
    <col min="2579" max="2579" width="29.140625" bestFit="1" customWidth="1"/>
    <col min="2580" max="2580" width="27.140625" bestFit="1" customWidth="1"/>
    <col min="2817" max="2817" width="32.140625" bestFit="1" customWidth="1"/>
    <col min="2818" max="2818" width="17.7109375" bestFit="1" customWidth="1"/>
    <col min="2819" max="2819" width="16.85546875" bestFit="1" customWidth="1"/>
    <col min="2820" max="2820" width="18.5703125" customWidth="1"/>
    <col min="2821" max="2821" width="21.7109375" bestFit="1" customWidth="1"/>
    <col min="2822" max="2822" width="28.28515625" customWidth="1"/>
    <col min="2823" max="2823" width="24" customWidth="1"/>
    <col min="2824" max="2824" width="19.28515625" customWidth="1"/>
    <col min="2825" max="2825" width="22.5703125" bestFit="1" customWidth="1"/>
    <col min="2826" max="2826" width="25.42578125" bestFit="1" customWidth="1"/>
    <col min="2827" max="2827" width="21.5703125" customWidth="1"/>
    <col min="2828" max="2828" width="20" customWidth="1"/>
    <col min="2829" max="2829" width="21.140625" customWidth="1"/>
    <col min="2830" max="2830" width="20.42578125" bestFit="1" customWidth="1"/>
    <col min="2831" max="2831" width="20.42578125" customWidth="1"/>
    <col min="2832" max="2832" width="30.42578125" customWidth="1"/>
    <col min="2833" max="2833" width="22.140625" bestFit="1" customWidth="1"/>
    <col min="2834" max="2834" width="19.5703125" bestFit="1" customWidth="1"/>
    <col min="2835" max="2835" width="29.140625" bestFit="1" customWidth="1"/>
    <col min="2836" max="2836" width="27.140625" bestFit="1" customWidth="1"/>
    <col min="3073" max="3073" width="32.140625" bestFit="1" customWidth="1"/>
    <col min="3074" max="3074" width="17.7109375" bestFit="1" customWidth="1"/>
    <col min="3075" max="3075" width="16.85546875" bestFit="1" customWidth="1"/>
    <col min="3076" max="3076" width="18.5703125" customWidth="1"/>
    <col min="3077" max="3077" width="21.7109375" bestFit="1" customWidth="1"/>
    <col min="3078" max="3078" width="28.28515625" customWidth="1"/>
    <col min="3079" max="3079" width="24" customWidth="1"/>
    <col min="3080" max="3080" width="19.28515625" customWidth="1"/>
    <col min="3081" max="3081" width="22.5703125" bestFit="1" customWidth="1"/>
    <col min="3082" max="3082" width="25.42578125" bestFit="1" customWidth="1"/>
    <col min="3083" max="3083" width="21.5703125" customWidth="1"/>
    <col min="3084" max="3084" width="20" customWidth="1"/>
    <col min="3085" max="3085" width="21.140625" customWidth="1"/>
    <col min="3086" max="3086" width="20.42578125" bestFit="1" customWidth="1"/>
    <col min="3087" max="3087" width="20.42578125" customWidth="1"/>
    <col min="3088" max="3088" width="30.42578125" customWidth="1"/>
    <col min="3089" max="3089" width="22.140625" bestFit="1" customWidth="1"/>
    <col min="3090" max="3090" width="19.5703125" bestFit="1" customWidth="1"/>
    <col min="3091" max="3091" width="29.140625" bestFit="1" customWidth="1"/>
    <col min="3092" max="3092" width="27.140625" bestFit="1" customWidth="1"/>
    <col min="3329" max="3329" width="32.140625" bestFit="1" customWidth="1"/>
    <col min="3330" max="3330" width="17.7109375" bestFit="1" customWidth="1"/>
    <col min="3331" max="3331" width="16.85546875" bestFit="1" customWidth="1"/>
    <col min="3332" max="3332" width="18.5703125" customWidth="1"/>
    <col min="3333" max="3333" width="21.7109375" bestFit="1" customWidth="1"/>
    <col min="3334" max="3334" width="28.28515625" customWidth="1"/>
    <col min="3335" max="3335" width="24" customWidth="1"/>
    <col min="3336" max="3336" width="19.28515625" customWidth="1"/>
    <col min="3337" max="3337" width="22.5703125" bestFit="1" customWidth="1"/>
    <col min="3338" max="3338" width="25.42578125" bestFit="1" customWidth="1"/>
    <col min="3339" max="3339" width="21.5703125" customWidth="1"/>
    <col min="3340" max="3340" width="20" customWidth="1"/>
    <col min="3341" max="3341" width="21.140625" customWidth="1"/>
    <col min="3342" max="3342" width="20.42578125" bestFit="1" customWidth="1"/>
    <col min="3343" max="3343" width="20.42578125" customWidth="1"/>
    <col min="3344" max="3344" width="30.42578125" customWidth="1"/>
    <col min="3345" max="3345" width="22.140625" bestFit="1" customWidth="1"/>
    <col min="3346" max="3346" width="19.5703125" bestFit="1" customWidth="1"/>
    <col min="3347" max="3347" width="29.140625" bestFit="1" customWidth="1"/>
    <col min="3348" max="3348" width="27.140625" bestFit="1" customWidth="1"/>
    <col min="3585" max="3585" width="32.140625" bestFit="1" customWidth="1"/>
    <col min="3586" max="3586" width="17.7109375" bestFit="1" customWidth="1"/>
    <col min="3587" max="3587" width="16.85546875" bestFit="1" customWidth="1"/>
    <col min="3588" max="3588" width="18.5703125" customWidth="1"/>
    <col min="3589" max="3589" width="21.7109375" bestFit="1" customWidth="1"/>
    <col min="3590" max="3590" width="28.28515625" customWidth="1"/>
    <col min="3591" max="3591" width="24" customWidth="1"/>
    <col min="3592" max="3592" width="19.28515625" customWidth="1"/>
    <col min="3593" max="3593" width="22.5703125" bestFit="1" customWidth="1"/>
    <col min="3594" max="3594" width="25.42578125" bestFit="1" customWidth="1"/>
    <col min="3595" max="3595" width="21.5703125" customWidth="1"/>
    <col min="3596" max="3596" width="20" customWidth="1"/>
    <col min="3597" max="3597" width="21.140625" customWidth="1"/>
    <col min="3598" max="3598" width="20.42578125" bestFit="1" customWidth="1"/>
    <col min="3599" max="3599" width="20.42578125" customWidth="1"/>
    <col min="3600" max="3600" width="30.42578125" customWidth="1"/>
    <col min="3601" max="3601" width="22.140625" bestFit="1" customWidth="1"/>
    <col min="3602" max="3602" width="19.5703125" bestFit="1" customWidth="1"/>
    <col min="3603" max="3603" width="29.140625" bestFit="1" customWidth="1"/>
    <col min="3604" max="3604" width="27.140625" bestFit="1" customWidth="1"/>
    <col min="3841" max="3841" width="32.140625" bestFit="1" customWidth="1"/>
    <col min="3842" max="3842" width="17.7109375" bestFit="1" customWidth="1"/>
    <col min="3843" max="3843" width="16.85546875" bestFit="1" customWidth="1"/>
    <col min="3844" max="3844" width="18.5703125" customWidth="1"/>
    <col min="3845" max="3845" width="21.7109375" bestFit="1" customWidth="1"/>
    <col min="3846" max="3846" width="28.28515625" customWidth="1"/>
    <col min="3847" max="3847" width="24" customWidth="1"/>
    <col min="3848" max="3848" width="19.28515625" customWidth="1"/>
    <col min="3849" max="3849" width="22.5703125" bestFit="1" customWidth="1"/>
    <col min="3850" max="3850" width="25.42578125" bestFit="1" customWidth="1"/>
    <col min="3851" max="3851" width="21.5703125" customWidth="1"/>
    <col min="3852" max="3852" width="20" customWidth="1"/>
    <col min="3853" max="3853" width="21.140625" customWidth="1"/>
    <col min="3854" max="3854" width="20.42578125" bestFit="1" customWidth="1"/>
    <col min="3855" max="3855" width="20.42578125" customWidth="1"/>
    <col min="3856" max="3856" width="30.42578125" customWidth="1"/>
    <col min="3857" max="3857" width="22.140625" bestFit="1" customWidth="1"/>
    <col min="3858" max="3858" width="19.5703125" bestFit="1" customWidth="1"/>
    <col min="3859" max="3859" width="29.140625" bestFit="1" customWidth="1"/>
    <col min="3860" max="3860" width="27.140625" bestFit="1" customWidth="1"/>
    <col min="4097" max="4097" width="32.140625" bestFit="1" customWidth="1"/>
    <col min="4098" max="4098" width="17.7109375" bestFit="1" customWidth="1"/>
    <col min="4099" max="4099" width="16.85546875" bestFit="1" customWidth="1"/>
    <col min="4100" max="4100" width="18.5703125" customWidth="1"/>
    <col min="4101" max="4101" width="21.7109375" bestFit="1" customWidth="1"/>
    <col min="4102" max="4102" width="28.28515625" customWidth="1"/>
    <col min="4103" max="4103" width="24" customWidth="1"/>
    <col min="4104" max="4104" width="19.28515625" customWidth="1"/>
    <col min="4105" max="4105" width="22.5703125" bestFit="1" customWidth="1"/>
    <col min="4106" max="4106" width="25.42578125" bestFit="1" customWidth="1"/>
    <col min="4107" max="4107" width="21.5703125" customWidth="1"/>
    <col min="4108" max="4108" width="20" customWidth="1"/>
    <col min="4109" max="4109" width="21.140625" customWidth="1"/>
    <col min="4110" max="4110" width="20.42578125" bestFit="1" customWidth="1"/>
    <col min="4111" max="4111" width="20.42578125" customWidth="1"/>
    <col min="4112" max="4112" width="30.42578125" customWidth="1"/>
    <col min="4113" max="4113" width="22.140625" bestFit="1" customWidth="1"/>
    <col min="4114" max="4114" width="19.5703125" bestFit="1" customWidth="1"/>
    <col min="4115" max="4115" width="29.140625" bestFit="1" customWidth="1"/>
    <col min="4116" max="4116" width="27.140625" bestFit="1" customWidth="1"/>
    <col min="4353" max="4353" width="32.140625" bestFit="1" customWidth="1"/>
    <col min="4354" max="4354" width="17.7109375" bestFit="1" customWidth="1"/>
    <col min="4355" max="4355" width="16.85546875" bestFit="1" customWidth="1"/>
    <col min="4356" max="4356" width="18.5703125" customWidth="1"/>
    <col min="4357" max="4357" width="21.7109375" bestFit="1" customWidth="1"/>
    <col min="4358" max="4358" width="28.28515625" customWidth="1"/>
    <col min="4359" max="4359" width="24" customWidth="1"/>
    <col min="4360" max="4360" width="19.28515625" customWidth="1"/>
    <col min="4361" max="4361" width="22.5703125" bestFit="1" customWidth="1"/>
    <col min="4362" max="4362" width="25.42578125" bestFit="1" customWidth="1"/>
    <col min="4363" max="4363" width="21.5703125" customWidth="1"/>
    <col min="4364" max="4364" width="20" customWidth="1"/>
    <col min="4365" max="4365" width="21.140625" customWidth="1"/>
    <col min="4366" max="4366" width="20.42578125" bestFit="1" customWidth="1"/>
    <col min="4367" max="4367" width="20.42578125" customWidth="1"/>
    <col min="4368" max="4368" width="30.42578125" customWidth="1"/>
    <col min="4369" max="4369" width="22.140625" bestFit="1" customWidth="1"/>
    <col min="4370" max="4370" width="19.5703125" bestFit="1" customWidth="1"/>
    <col min="4371" max="4371" width="29.140625" bestFit="1" customWidth="1"/>
    <col min="4372" max="4372" width="27.140625" bestFit="1" customWidth="1"/>
    <col min="4609" max="4609" width="32.140625" bestFit="1" customWidth="1"/>
    <col min="4610" max="4610" width="17.7109375" bestFit="1" customWidth="1"/>
    <col min="4611" max="4611" width="16.85546875" bestFit="1" customWidth="1"/>
    <col min="4612" max="4612" width="18.5703125" customWidth="1"/>
    <col min="4613" max="4613" width="21.7109375" bestFit="1" customWidth="1"/>
    <col min="4614" max="4614" width="28.28515625" customWidth="1"/>
    <col min="4615" max="4615" width="24" customWidth="1"/>
    <col min="4616" max="4616" width="19.28515625" customWidth="1"/>
    <col min="4617" max="4617" width="22.5703125" bestFit="1" customWidth="1"/>
    <col min="4618" max="4618" width="25.42578125" bestFit="1" customWidth="1"/>
    <col min="4619" max="4619" width="21.5703125" customWidth="1"/>
    <col min="4620" max="4620" width="20" customWidth="1"/>
    <col min="4621" max="4621" width="21.140625" customWidth="1"/>
    <col min="4622" max="4622" width="20.42578125" bestFit="1" customWidth="1"/>
    <col min="4623" max="4623" width="20.42578125" customWidth="1"/>
    <col min="4624" max="4624" width="30.42578125" customWidth="1"/>
    <col min="4625" max="4625" width="22.140625" bestFit="1" customWidth="1"/>
    <col min="4626" max="4626" width="19.5703125" bestFit="1" customWidth="1"/>
    <col min="4627" max="4627" width="29.140625" bestFit="1" customWidth="1"/>
    <col min="4628" max="4628" width="27.140625" bestFit="1" customWidth="1"/>
    <col min="4865" max="4865" width="32.140625" bestFit="1" customWidth="1"/>
    <col min="4866" max="4866" width="17.7109375" bestFit="1" customWidth="1"/>
    <col min="4867" max="4867" width="16.85546875" bestFit="1" customWidth="1"/>
    <col min="4868" max="4868" width="18.5703125" customWidth="1"/>
    <col min="4869" max="4869" width="21.7109375" bestFit="1" customWidth="1"/>
    <col min="4870" max="4870" width="28.28515625" customWidth="1"/>
    <col min="4871" max="4871" width="24" customWidth="1"/>
    <col min="4872" max="4872" width="19.28515625" customWidth="1"/>
    <col min="4873" max="4873" width="22.5703125" bestFit="1" customWidth="1"/>
    <col min="4874" max="4874" width="25.42578125" bestFit="1" customWidth="1"/>
    <col min="4875" max="4875" width="21.5703125" customWidth="1"/>
    <col min="4876" max="4876" width="20" customWidth="1"/>
    <col min="4877" max="4877" width="21.140625" customWidth="1"/>
    <col min="4878" max="4878" width="20.42578125" bestFit="1" customWidth="1"/>
    <col min="4879" max="4879" width="20.42578125" customWidth="1"/>
    <col min="4880" max="4880" width="30.42578125" customWidth="1"/>
    <col min="4881" max="4881" width="22.140625" bestFit="1" customWidth="1"/>
    <col min="4882" max="4882" width="19.5703125" bestFit="1" customWidth="1"/>
    <col min="4883" max="4883" width="29.140625" bestFit="1" customWidth="1"/>
    <col min="4884" max="4884" width="27.140625" bestFit="1" customWidth="1"/>
    <col min="5121" max="5121" width="32.140625" bestFit="1" customWidth="1"/>
    <col min="5122" max="5122" width="17.7109375" bestFit="1" customWidth="1"/>
    <col min="5123" max="5123" width="16.85546875" bestFit="1" customWidth="1"/>
    <col min="5124" max="5124" width="18.5703125" customWidth="1"/>
    <col min="5125" max="5125" width="21.7109375" bestFit="1" customWidth="1"/>
    <col min="5126" max="5126" width="28.28515625" customWidth="1"/>
    <col min="5127" max="5127" width="24" customWidth="1"/>
    <col min="5128" max="5128" width="19.28515625" customWidth="1"/>
    <col min="5129" max="5129" width="22.5703125" bestFit="1" customWidth="1"/>
    <col min="5130" max="5130" width="25.42578125" bestFit="1" customWidth="1"/>
    <col min="5131" max="5131" width="21.5703125" customWidth="1"/>
    <col min="5132" max="5132" width="20" customWidth="1"/>
    <col min="5133" max="5133" width="21.140625" customWidth="1"/>
    <col min="5134" max="5134" width="20.42578125" bestFit="1" customWidth="1"/>
    <col min="5135" max="5135" width="20.42578125" customWidth="1"/>
    <col min="5136" max="5136" width="30.42578125" customWidth="1"/>
    <col min="5137" max="5137" width="22.140625" bestFit="1" customWidth="1"/>
    <col min="5138" max="5138" width="19.5703125" bestFit="1" customWidth="1"/>
    <col min="5139" max="5139" width="29.140625" bestFit="1" customWidth="1"/>
    <col min="5140" max="5140" width="27.140625" bestFit="1" customWidth="1"/>
    <col min="5377" max="5377" width="32.140625" bestFit="1" customWidth="1"/>
    <col min="5378" max="5378" width="17.7109375" bestFit="1" customWidth="1"/>
    <col min="5379" max="5379" width="16.85546875" bestFit="1" customWidth="1"/>
    <col min="5380" max="5380" width="18.5703125" customWidth="1"/>
    <col min="5381" max="5381" width="21.7109375" bestFit="1" customWidth="1"/>
    <col min="5382" max="5382" width="28.28515625" customWidth="1"/>
    <col min="5383" max="5383" width="24" customWidth="1"/>
    <col min="5384" max="5384" width="19.28515625" customWidth="1"/>
    <col min="5385" max="5385" width="22.5703125" bestFit="1" customWidth="1"/>
    <col min="5386" max="5386" width="25.42578125" bestFit="1" customWidth="1"/>
    <col min="5387" max="5387" width="21.5703125" customWidth="1"/>
    <col min="5388" max="5388" width="20" customWidth="1"/>
    <col min="5389" max="5389" width="21.140625" customWidth="1"/>
    <col min="5390" max="5390" width="20.42578125" bestFit="1" customWidth="1"/>
    <col min="5391" max="5391" width="20.42578125" customWidth="1"/>
    <col min="5392" max="5392" width="30.42578125" customWidth="1"/>
    <col min="5393" max="5393" width="22.140625" bestFit="1" customWidth="1"/>
    <col min="5394" max="5394" width="19.5703125" bestFit="1" customWidth="1"/>
    <col min="5395" max="5395" width="29.140625" bestFit="1" customWidth="1"/>
    <col min="5396" max="5396" width="27.140625" bestFit="1" customWidth="1"/>
    <col min="5633" max="5633" width="32.140625" bestFit="1" customWidth="1"/>
    <col min="5634" max="5634" width="17.7109375" bestFit="1" customWidth="1"/>
    <col min="5635" max="5635" width="16.85546875" bestFit="1" customWidth="1"/>
    <col min="5636" max="5636" width="18.5703125" customWidth="1"/>
    <col min="5637" max="5637" width="21.7109375" bestFit="1" customWidth="1"/>
    <col min="5638" max="5638" width="28.28515625" customWidth="1"/>
    <col min="5639" max="5639" width="24" customWidth="1"/>
    <col min="5640" max="5640" width="19.28515625" customWidth="1"/>
    <col min="5641" max="5641" width="22.5703125" bestFit="1" customWidth="1"/>
    <col min="5642" max="5642" width="25.42578125" bestFit="1" customWidth="1"/>
    <col min="5643" max="5643" width="21.5703125" customWidth="1"/>
    <col min="5644" max="5644" width="20" customWidth="1"/>
    <col min="5645" max="5645" width="21.140625" customWidth="1"/>
    <col min="5646" max="5646" width="20.42578125" bestFit="1" customWidth="1"/>
    <col min="5647" max="5647" width="20.42578125" customWidth="1"/>
    <col min="5648" max="5648" width="30.42578125" customWidth="1"/>
    <col min="5649" max="5649" width="22.140625" bestFit="1" customWidth="1"/>
    <col min="5650" max="5650" width="19.5703125" bestFit="1" customWidth="1"/>
    <col min="5651" max="5651" width="29.140625" bestFit="1" customWidth="1"/>
    <col min="5652" max="5652" width="27.140625" bestFit="1" customWidth="1"/>
    <col min="5889" max="5889" width="32.140625" bestFit="1" customWidth="1"/>
    <col min="5890" max="5890" width="17.7109375" bestFit="1" customWidth="1"/>
    <col min="5891" max="5891" width="16.85546875" bestFit="1" customWidth="1"/>
    <col min="5892" max="5892" width="18.5703125" customWidth="1"/>
    <col min="5893" max="5893" width="21.7109375" bestFit="1" customWidth="1"/>
    <col min="5894" max="5894" width="28.28515625" customWidth="1"/>
    <col min="5895" max="5895" width="24" customWidth="1"/>
    <col min="5896" max="5896" width="19.28515625" customWidth="1"/>
    <col min="5897" max="5897" width="22.5703125" bestFit="1" customWidth="1"/>
    <col min="5898" max="5898" width="25.42578125" bestFit="1" customWidth="1"/>
    <col min="5899" max="5899" width="21.5703125" customWidth="1"/>
    <col min="5900" max="5900" width="20" customWidth="1"/>
    <col min="5901" max="5901" width="21.140625" customWidth="1"/>
    <col min="5902" max="5902" width="20.42578125" bestFit="1" customWidth="1"/>
    <col min="5903" max="5903" width="20.42578125" customWidth="1"/>
    <col min="5904" max="5904" width="30.42578125" customWidth="1"/>
    <col min="5905" max="5905" width="22.140625" bestFit="1" customWidth="1"/>
    <col min="5906" max="5906" width="19.5703125" bestFit="1" customWidth="1"/>
    <col min="5907" max="5907" width="29.140625" bestFit="1" customWidth="1"/>
    <col min="5908" max="5908" width="27.140625" bestFit="1" customWidth="1"/>
    <col min="6145" max="6145" width="32.140625" bestFit="1" customWidth="1"/>
    <col min="6146" max="6146" width="17.7109375" bestFit="1" customWidth="1"/>
    <col min="6147" max="6147" width="16.85546875" bestFit="1" customWidth="1"/>
    <col min="6148" max="6148" width="18.5703125" customWidth="1"/>
    <col min="6149" max="6149" width="21.7109375" bestFit="1" customWidth="1"/>
    <col min="6150" max="6150" width="28.28515625" customWidth="1"/>
    <col min="6151" max="6151" width="24" customWidth="1"/>
    <col min="6152" max="6152" width="19.28515625" customWidth="1"/>
    <col min="6153" max="6153" width="22.5703125" bestFit="1" customWidth="1"/>
    <col min="6154" max="6154" width="25.42578125" bestFit="1" customWidth="1"/>
    <col min="6155" max="6155" width="21.5703125" customWidth="1"/>
    <col min="6156" max="6156" width="20" customWidth="1"/>
    <col min="6157" max="6157" width="21.140625" customWidth="1"/>
    <col min="6158" max="6158" width="20.42578125" bestFit="1" customWidth="1"/>
    <col min="6159" max="6159" width="20.42578125" customWidth="1"/>
    <col min="6160" max="6160" width="30.42578125" customWidth="1"/>
    <col min="6161" max="6161" width="22.140625" bestFit="1" customWidth="1"/>
    <col min="6162" max="6162" width="19.5703125" bestFit="1" customWidth="1"/>
    <col min="6163" max="6163" width="29.140625" bestFit="1" customWidth="1"/>
    <col min="6164" max="6164" width="27.140625" bestFit="1" customWidth="1"/>
    <col min="6401" max="6401" width="32.140625" bestFit="1" customWidth="1"/>
    <col min="6402" max="6402" width="17.7109375" bestFit="1" customWidth="1"/>
    <col min="6403" max="6403" width="16.85546875" bestFit="1" customWidth="1"/>
    <col min="6404" max="6404" width="18.5703125" customWidth="1"/>
    <col min="6405" max="6405" width="21.7109375" bestFit="1" customWidth="1"/>
    <col min="6406" max="6406" width="28.28515625" customWidth="1"/>
    <col min="6407" max="6407" width="24" customWidth="1"/>
    <col min="6408" max="6408" width="19.28515625" customWidth="1"/>
    <col min="6409" max="6409" width="22.5703125" bestFit="1" customWidth="1"/>
    <col min="6410" max="6410" width="25.42578125" bestFit="1" customWidth="1"/>
    <col min="6411" max="6411" width="21.5703125" customWidth="1"/>
    <col min="6412" max="6412" width="20" customWidth="1"/>
    <col min="6413" max="6413" width="21.140625" customWidth="1"/>
    <col min="6414" max="6414" width="20.42578125" bestFit="1" customWidth="1"/>
    <col min="6415" max="6415" width="20.42578125" customWidth="1"/>
    <col min="6416" max="6416" width="30.42578125" customWidth="1"/>
    <col min="6417" max="6417" width="22.140625" bestFit="1" customWidth="1"/>
    <col min="6418" max="6418" width="19.5703125" bestFit="1" customWidth="1"/>
    <col min="6419" max="6419" width="29.140625" bestFit="1" customWidth="1"/>
    <col min="6420" max="6420" width="27.140625" bestFit="1" customWidth="1"/>
    <col min="6657" max="6657" width="32.140625" bestFit="1" customWidth="1"/>
    <col min="6658" max="6658" width="17.7109375" bestFit="1" customWidth="1"/>
    <col min="6659" max="6659" width="16.85546875" bestFit="1" customWidth="1"/>
    <col min="6660" max="6660" width="18.5703125" customWidth="1"/>
    <col min="6661" max="6661" width="21.7109375" bestFit="1" customWidth="1"/>
    <col min="6662" max="6662" width="28.28515625" customWidth="1"/>
    <col min="6663" max="6663" width="24" customWidth="1"/>
    <col min="6664" max="6664" width="19.28515625" customWidth="1"/>
    <col min="6665" max="6665" width="22.5703125" bestFit="1" customWidth="1"/>
    <col min="6666" max="6666" width="25.42578125" bestFit="1" customWidth="1"/>
    <col min="6667" max="6667" width="21.5703125" customWidth="1"/>
    <col min="6668" max="6668" width="20" customWidth="1"/>
    <col min="6669" max="6669" width="21.140625" customWidth="1"/>
    <col min="6670" max="6670" width="20.42578125" bestFit="1" customWidth="1"/>
    <col min="6671" max="6671" width="20.42578125" customWidth="1"/>
    <col min="6672" max="6672" width="30.42578125" customWidth="1"/>
    <col min="6673" max="6673" width="22.140625" bestFit="1" customWidth="1"/>
    <col min="6674" max="6674" width="19.5703125" bestFit="1" customWidth="1"/>
    <col min="6675" max="6675" width="29.140625" bestFit="1" customWidth="1"/>
    <col min="6676" max="6676" width="27.140625" bestFit="1" customWidth="1"/>
    <col min="6913" max="6913" width="32.140625" bestFit="1" customWidth="1"/>
    <col min="6914" max="6914" width="17.7109375" bestFit="1" customWidth="1"/>
    <col min="6915" max="6915" width="16.85546875" bestFit="1" customWidth="1"/>
    <col min="6916" max="6916" width="18.5703125" customWidth="1"/>
    <col min="6917" max="6917" width="21.7109375" bestFit="1" customWidth="1"/>
    <col min="6918" max="6918" width="28.28515625" customWidth="1"/>
    <col min="6919" max="6919" width="24" customWidth="1"/>
    <col min="6920" max="6920" width="19.28515625" customWidth="1"/>
    <col min="6921" max="6921" width="22.5703125" bestFit="1" customWidth="1"/>
    <col min="6922" max="6922" width="25.42578125" bestFit="1" customWidth="1"/>
    <col min="6923" max="6923" width="21.5703125" customWidth="1"/>
    <col min="6924" max="6924" width="20" customWidth="1"/>
    <col min="6925" max="6925" width="21.140625" customWidth="1"/>
    <col min="6926" max="6926" width="20.42578125" bestFit="1" customWidth="1"/>
    <col min="6927" max="6927" width="20.42578125" customWidth="1"/>
    <col min="6928" max="6928" width="30.42578125" customWidth="1"/>
    <col min="6929" max="6929" width="22.140625" bestFit="1" customWidth="1"/>
    <col min="6930" max="6930" width="19.5703125" bestFit="1" customWidth="1"/>
    <col min="6931" max="6931" width="29.140625" bestFit="1" customWidth="1"/>
    <col min="6932" max="6932" width="27.140625" bestFit="1" customWidth="1"/>
    <col min="7169" max="7169" width="32.140625" bestFit="1" customWidth="1"/>
    <col min="7170" max="7170" width="17.7109375" bestFit="1" customWidth="1"/>
    <col min="7171" max="7171" width="16.85546875" bestFit="1" customWidth="1"/>
    <col min="7172" max="7172" width="18.5703125" customWidth="1"/>
    <col min="7173" max="7173" width="21.7109375" bestFit="1" customWidth="1"/>
    <col min="7174" max="7174" width="28.28515625" customWidth="1"/>
    <col min="7175" max="7175" width="24" customWidth="1"/>
    <col min="7176" max="7176" width="19.28515625" customWidth="1"/>
    <col min="7177" max="7177" width="22.5703125" bestFit="1" customWidth="1"/>
    <col min="7178" max="7178" width="25.42578125" bestFit="1" customWidth="1"/>
    <col min="7179" max="7179" width="21.5703125" customWidth="1"/>
    <col min="7180" max="7180" width="20" customWidth="1"/>
    <col min="7181" max="7181" width="21.140625" customWidth="1"/>
    <col min="7182" max="7182" width="20.42578125" bestFit="1" customWidth="1"/>
    <col min="7183" max="7183" width="20.42578125" customWidth="1"/>
    <col min="7184" max="7184" width="30.42578125" customWidth="1"/>
    <col min="7185" max="7185" width="22.140625" bestFit="1" customWidth="1"/>
    <col min="7186" max="7186" width="19.5703125" bestFit="1" customWidth="1"/>
    <col min="7187" max="7187" width="29.140625" bestFit="1" customWidth="1"/>
    <col min="7188" max="7188" width="27.140625" bestFit="1" customWidth="1"/>
    <col min="7425" max="7425" width="32.140625" bestFit="1" customWidth="1"/>
    <col min="7426" max="7426" width="17.7109375" bestFit="1" customWidth="1"/>
    <col min="7427" max="7427" width="16.85546875" bestFit="1" customWidth="1"/>
    <col min="7428" max="7428" width="18.5703125" customWidth="1"/>
    <col min="7429" max="7429" width="21.7109375" bestFit="1" customWidth="1"/>
    <col min="7430" max="7430" width="28.28515625" customWidth="1"/>
    <col min="7431" max="7431" width="24" customWidth="1"/>
    <col min="7432" max="7432" width="19.28515625" customWidth="1"/>
    <col min="7433" max="7433" width="22.5703125" bestFit="1" customWidth="1"/>
    <col min="7434" max="7434" width="25.42578125" bestFit="1" customWidth="1"/>
    <col min="7435" max="7435" width="21.5703125" customWidth="1"/>
    <col min="7436" max="7436" width="20" customWidth="1"/>
    <col min="7437" max="7437" width="21.140625" customWidth="1"/>
    <col min="7438" max="7438" width="20.42578125" bestFit="1" customWidth="1"/>
    <col min="7439" max="7439" width="20.42578125" customWidth="1"/>
    <col min="7440" max="7440" width="30.42578125" customWidth="1"/>
    <col min="7441" max="7441" width="22.140625" bestFit="1" customWidth="1"/>
    <col min="7442" max="7442" width="19.5703125" bestFit="1" customWidth="1"/>
    <col min="7443" max="7443" width="29.140625" bestFit="1" customWidth="1"/>
    <col min="7444" max="7444" width="27.140625" bestFit="1" customWidth="1"/>
    <col min="7681" max="7681" width="32.140625" bestFit="1" customWidth="1"/>
    <col min="7682" max="7682" width="17.7109375" bestFit="1" customWidth="1"/>
    <col min="7683" max="7683" width="16.85546875" bestFit="1" customWidth="1"/>
    <col min="7684" max="7684" width="18.5703125" customWidth="1"/>
    <col min="7685" max="7685" width="21.7109375" bestFit="1" customWidth="1"/>
    <col min="7686" max="7686" width="28.28515625" customWidth="1"/>
    <col min="7687" max="7687" width="24" customWidth="1"/>
    <col min="7688" max="7688" width="19.28515625" customWidth="1"/>
    <col min="7689" max="7689" width="22.5703125" bestFit="1" customWidth="1"/>
    <col min="7690" max="7690" width="25.42578125" bestFit="1" customWidth="1"/>
    <col min="7691" max="7691" width="21.5703125" customWidth="1"/>
    <col min="7692" max="7692" width="20" customWidth="1"/>
    <col min="7693" max="7693" width="21.140625" customWidth="1"/>
    <col min="7694" max="7694" width="20.42578125" bestFit="1" customWidth="1"/>
    <col min="7695" max="7695" width="20.42578125" customWidth="1"/>
    <col min="7696" max="7696" width="30.42578125" customWidth="1"/>
    <col min="7697" max="7697" width="22.140625" bestFit="1" customWidth="1"/>
    <col min="7698" max="7698" width="19.5703125" bestFit="1" customWidth="1"/>
    <col min="7699" max="7699" width="29.140625" bestFit="1" customWidth="1"/>
    <col min="7700" max="7700" width="27.140625" bestFit="1" customWidth="1"/>
    <col min="7937" max="7937" width="32.140625" bestFit="1" customWidth="1"/>
    <col min="7938" max="7938" width="17.7109375" bestFit="1" customWidth="1"/>
    <col min="7939" max="7939" width="16.85546875" bestFit="1" customWidth="1"/>
    <col min="7940" max="7940" width="18.5703125" customWidth="1"/>
    <col min="7941" max="7941" width="21.7109375" bestFit="1" customWidth="1"/>
    <col min="7942" max="7942" width="28.28515625" customWidth="1"/>
    <col min="7943" max="7943" width="24" customWidth="1"/>
    <col min="7944" max="7944" width="19.28515625" customWidth="1"/>
    <col min="7945" max="7945" width="22.5703125" bestFit="1" customWidth="1"/>
    <col min="7946" max="7946" width="25.42578125" bestFit="1" customWidth="1"/>
    <col min="7947" max="7947" width="21.5703125" customWidth="1"/>
    <col min="7948" max="7948" width="20" customWidth="1"/>
    <col min="7949" max="7949" width="21.140625" customWidth="1"/>
    <col min="7950" max="7950" width="20.42578125" bestFit="1" customWidth="1"/>
    <col min="7951" max="7951" width="20.42578125" customWidth="1"/>
    <col min="7952" max="7952" width="30.42578125" customWidth="1"/>
    <col min="7953" max="7953" width="22.140625" bestFit="1" customWidth="1"/>
    <col min="7954" max="7954" width="19.5703125" bestFit="1" customWidth="1"/>
    <col min="7955" max="7955" width="29.140625" bestFit="1" customWidth="1"/>
    <col min="7956" max="7956" width="27.140625" bestFit="1" customWidth="1"/>
    <col min="8193" max="8193" width="32.140625" bestFit="1" customWidth="1"/>
    <col min="8194" max="8194" width="17.7109375" bestFit="1" customWidth="1"/>
    <col min="8195" max="8195" width="16.85546875" bestFit="1" customWidth="1"/>
    <col min="8196" max="8196" width="18.5703125" customWidth="1"/>
    <col min="8197" max="8197" width="21.7109375" bestFit="1" customWidth="1"/>
    <col min="8198" max="8198" width="28.28515625" customWidth="1"/>
    <col min="8199" max="8199" width="24" customWidth="1"/>
    <col min="8200" max="8200" width="19.28515625" customWidth="1"/>
    <col min="8201" max="8201" width="22.5703125" bestFit="1" customWidth="1"/>
    <col min="8202" max="8202" width="25.42578125" bestFit="1" customWidth="1"/>
    <col min="8203" max="8203" width="21.5703125" customWidth="1"/>
    <col min="8204" max="8204" width="20" customWidth="1"/>
    <col min="8205" max="8205" width="21.140625" customWidth="1"/>
    <col min="8206" max="8206" width="20.42578125" bestFit="1" customWidth="1"/>
    <col min="8207" max="8207" width="20.42578125" customWidth="1"/>
    <col min="8208" max="8208" width="30.42578125" customWidth="1"/>
    <col min="8209" max="8209" width="22.140625" bestFit="1" customWidth="1"/>
    <col min="8210" max="8210" width="19.5703125" bestFit="1" customWidth="1"/>
    <col min="8211" max="8211" width="29.140625" bestFit="1" customWidth="1"/>
    <col min="8212" max="8212" width="27.140625" bestFit="1" customWidth="1"/>
    <col min="8449" max="8449" width="32.140625" bestFit="1" customWidth="1"/>
    <col min="8450" max="8450" width="17.7109375" bestFit="1" customWidth="1"/>
    <col min="8451" max="8451" width="16.85546875" bestFit="1" customWidth="1"/>
    <col min="8452" max="8452" width="18.5703125" customWidth="1"/>
    <col min="8453" max="8453" width="21.7109375" bestFit="1" customWidth="1"/>
    <col min="8454" max="8454" width="28.28515625" customWidth="1"/>
    <col min="8455" max="8455" width="24" customWidth="1"/>
    <col min="8456" max="8456" width="19.28515625" customWidth="1"/>
    <col min="8457" max="8457" width="22.5703125" bestFit="1" customWidth="1"/>
    <col min="8458" max="8458" width="25.42578125" bestFit="1" customWidth="1"/>
    <col min="8459" max="8459" width="21.5703125" customWidth="1"/>
    <col min="8460" max="8460" width="20" customWidth="1"/>
    <col min="8461" max="8461" width="21.140625" customWidth="1"/>
    <col min="8462" max="8462" width="20.42578125" bestFit="1" customWidth="1"/>
    <col min="8463" max="8463" width="20.42578125" customWidth="1"/>
    <col min="8464" max="8464" width="30.42578125" customWidth="1"/>
    <col min="8465" max="8465" width="22.140625" bestFit="1" customWidth="1"/>
    <col min="8466" max="8466" width="19.5703125" bestFit="1" customWidth="1"/>
    <col min="8467" max="8467" width="29.140625" bestFit="1" customWidth="1"/>
    <col min="8468" max="8468" width="27.140625" bestFit="1" customWidth="1"/>
    <col min="8705" max="8705" width="32.140625" bestFit="1" customWidth="1"/>
    <col min="8706" max="8706" width="17.7109375" bestFit="1" customWidth="1"/>
    <col min="8707" max="8707" width="16.85546875" bestFit="1" customWidth="1"/>
    <col min="8708" max="8708" width="18.5703125" customWidth="1"/>
    <col min="8709" max="8709" width="21.7109375" bestFit="1" customWidth="1"/>
    <col min="8710" max="8710" width="28.28515625" customWidth="1"/>
    <col min="8711" max="8711" width="24" customWidth="1"/>
    <col min="8712" max="8712" width="19.28515625" customWidth="1"/>
    <col min="8713" max="8713" width="22.5703125" bestFit="1" customWidth="1"/>
    <col min="8714" max="8714" width="25.42578125" bestFit="1" customWidth="1"/>
    <col min="8715" max="8715" width="21.5703125" customWidth="1"/>
    <col min="8716" max="8716" width="20" customWidth="1"/>
    <col min="8717" max="8717" width="21.140625" customWidth="1"/>
    <col min="8718" max="8718" width="20.42578125" bestFit="1" customWidth="1"/>
    <col min="8719" max="8719" width="20.42578125" customWidth="1"/>
    <col min="8720" max="8720" width="30.42578125" customWidth="1"/>
    <col min="8721" max="8721" width="22.140625" bestFit="1" customWidth="1"/>
    <col min="8722" max="8722" width="19.5703125" bestFit="1" customWidth="1"/>
    <col min="8723" max="8723" width="29.140625" bestFit="1" customWidth="1"/>
    <col min="8724" max="8724" width="27.140625" bestFit="1" customWidth="1"/>
    <col min="8961" max="8961" width="32.140625" bestFit="1" customWidth="1"/>
    <col min="8962" max="8962" width="17.7109375" bestFit="1" customWidth="1"/>
    <col min="8963" max="8963" width="16.85546875" bestFit="1" customWidth="1"/>
    <col min="8964" max="8964" width="18.5703125" customWidth="1"/>
    <col min="8965" max="8965" width="21.7109375" bestFit="1" customWidth="1"/>
    <col min="8966" max="8966" width="28.28515625" customWidth="1"/>
    <col min="8967" max="8967" width="24" customWidth="1"/>
    <col min="8968" max="8968" width="19.28515625" customWidth="1"/>
    <col min="8969" max="8969" width="22.5703125" bestFit="1" customWidth="1"/>
    <col min="8970" max="8970" width="25.42578125" bestFit="1" customWidth="1"/>
    <col min="8971" max="8971" width="21.5703125" customWidth="1"/>
    <col min="8972" max="8972" width="20" customWidth="1"/>
    <col min="8973" max="8973" width="21.140625" customWidth="1"/>
    <col min="8974" max="8974" width="20.42578125" bestFit="1" customWidth="1"/>
    <col min="8975" max="8975" width="20.42578125" customWidth="1"/>
    <col min="8976" max="8976" width="30.42578125" customWidth="1"/>
    <col min="8977" max="8977" width="22.140625" bestFit="1" customWidth="1"/>
    <col min="8978" max="8978" width="19.5703125" bestFit="1" customWidth="1"/>
    <col min="8979" max="8979" width="29.140625" bestFit="1" customWidth="1"/>
    <col min="8980" max="8980" width="27.140625" bestFit="1" customWidth="1"/>
    <col min="9217" max="9217" width="32.140625" bestFit="1" customWidth="1"/>
    <col min="9218" max="9218" width="17.7109375" bestFit="1" customWidth="1"/>
    <col min="9219" max="9219" width="16.85546875" bestFit="1" customWidth="1"/>
    <col min="9220" max="9220" width="18.5703125" customWidth="1"/>
    <col min="9221" max="9221" width="21.7109375" bestFit="1" customWidth="1"/>
    <col min="9222" max="9222" width="28.28515625" customWidth="1"/>
    <col min="9223" max="9223" width="24" customWidth="1"/>
    <col min="9224" max="9224" width="19.28515625" customWidth="1"/>
    <col min="9225" max="9225" width="22.5703125" bestFit="1" customWidth="1"/>
    <col min="9226" max="9226" width="25.42578125" bestFit="1" customWidth="1"/>
    <col min="9227" max="9227" width="21.5703125" customWidth="1"/>
    <col min="9228" max="9228" width="20" customWidth="1"/>
    <col min="9229" max="9229" width="21.140625" customWidth="1"/>
    <col min="9230" max="9230" width="20.42578125" bestFit="1" customWidth="1"/>
    <col min="9231" max="9231" width="20.42578125" customWidth="1"/>
    <col min="9232" max="9232" width="30.42578125" customWidth="1"/>
    <col min="9233" max="9233" width="22.140625" bestFit="1" customWidth="1"/>
    <col min="9234" max="9234" width="19.5703125" bestFit="1" customWidth="1"/>
    <col min="9235" max="9235" width="29.140625" bestFit="1" customWidth="1"/>
    <col min="9236" max="9236" width="27.140625" bestFit="1" customWidth="1"/>
    <col min="9473" max="9473" width="32.140625" bestFit="1" customWidth="1"/>
    <col min="9474" max="9474" width="17.7109375" bestFit="1" customWidth="1"/>
    <col min="9475" max="9475" width="16.85546875" bestFit="1" customWidth="1"/>
    <col min="9476" max="9476" width="18.5703125" customWidth="1"/>
    <col min="9477" max="9477" width="21.7109375" bestFit="1" customWidth="1"/>
    <col min="9478" max="9478" width="28.28515625" customWidth="1"/>
    <col min="9479" max="9479" width="24" customWidth="1"/>
    <col min="9480" max="9480" width="19.28515625" customWidth="1"/>
    <col min="9481" max="9481" width="22.5703125" bestFit="1" customWidth="1"/>
    <col min="9482" max="9482" width="25.42578125" bestFit="1" customWidth="1"/>
    <col min="9483" max="9483" width="21.5703125" customWidth="1"/>
    <col min="9484" max="9484" width="20" customWidth="1"/>
    <col min="9485" max="9485" width="21.140625" customWidth="1"/>
    <col min="9486" max="9486" width="20.42578125" bestFit="1" customWidth="1"/>
    <col min="9487" max="9487" width="20.42578125" customWidth="1"/>
    <col min="9488" max="9488" width="30.42578125" customWidth="1"/>
    <col min="9489" max="9489" width="22.140625" bestFit="1" customWidth="1"/>
    <col min="9490" max="9490" width="19.5703125" bestFit="1" customWidth="1"/>
    <col min="9491" max="9491" width="29.140625" bestFit="1" customWidth="1"/>
    <col min="9492" max="9492" width="27.140625" bestFit="1" customWidth="1"/>
    <col min="9729" max="9729" width="32.140625" bestFit="1" customWidth="1"/>
    <col min="9730" max="9730" width="17.7109375" bestFit="1" customWidth="1"/>
    <col min="9731" max="9731" width="16.85546875" bestFit="1" customWidth="1"/>
    <col min="9732" max="9732" width="18.5703125" customWidth="1"/>
    <col min="9733" max="9733" width="21.7109375" bestFit="1" customWidth="1"/>
    <col min="9734" max="9734" width="28.28515625" customWidth="1"/>
    <col min="9735" max="9735" width="24" customWidth="1"/>
    <col min="9736" max="9736" width="19.28515625" customWidth="1"/>
    <col min="9737" max="9737" width="22.5703125" bestFit="1" customWidth="1"/>
    <col min="9738" max="9738" width="25.42578125" bestFit="1" customWidth="1"/>
    <col min="9739" max="9739" width="21.5703125" customWidth="1"/>
    <col min="9740" max="9740" width="20" customWidth="1"/>
    <col min="9741" max="9741" width="21.140625" customWidth="1"/>
    <col min="9742" max="9742" width="20.42578125" bestFit="1" customWidth="1"/>
    <col min="9743" max="9743" width="20.42578125" customWidth="1"/>
    <col min="9744" max="9744" width="30.42578125" customWidth="1"/>
    <col min="9745" max="9745" width="22.140625" bestFit="1" customWidth="1"/>
    <col min="9746" max="9746" width="19.5703125" bestFit="1" customWidth="1"/>
    <col min="9747" max="9747" width="29.140625" bestFit="1" customWidth="1"/>
    <col min="9748" max="9748" width="27.140625" bestFit="1" customWidth="1"/>
    <col min="9985" max="9985" width="32.140625" bestFit="1" customWidth="1"/>
    <col min="9986" max="9986" width="17.7109375" bestFit="1" customWidth="1"/>
    <col min="9987" max="9987" width="16.85546875" bestFit="1" customWidth="1"/>
    <col min="9988" max="9988" width="18.5703125" customWidth="1"/>
    <col min="9989" max="9989" width="21.7109375" bestFit="1" customWidth="1"/>
    <col min="9990" max="9990" width="28.28515625" customWidth="1"/>
    <col min="9991" max="9991" width="24" customWidth="1"/>
    <col min="9992" max="9992" width="19.28515625" customWidth="1"/>
    <col min="9993" max="9993" width="22.5703125" bestFit="1" customWidth="1"/>
    <col min="9994" max="9994" width="25.42578125" bestFit="1" customWidth="1"/>
    <col min="9995" max="9995" width="21.5703125" customWidth="1"/>
    <col min="9996" max="9996" width="20" customWidth="1"/>
    <col min="9997" max="9997" width="21.140625" customWidth="1"/>
    <col min="9998" max="9998" width="20.42578125" bestFit="1" customWidth="1"/>
    <col min="9999" max="9999" width="20.42578125" customWidth="1"/>
    <col min="10000" max="10000" width="30.42578125" customWidth="1"/>
    <col min="10001" max="10001" width="22.140625" bestFit="1" customWidth="1"/>
    <col min="10002" max="10002" width="19.5703125" bestFit="1" customWidth="1"/>
    <col min="10003" max="10003" width="29.140625" bestFit="1" customWidth="1"/>
    <col min="10004" max="10004" width="27.140625" bestFit="1" customWidth="1"/>
    <col min="10241" max="10241" width="32.140625" bestFit="1" customWidth="1"/>
    <col min="10242" max="10242" width="17.7109375" bestFit="1" customWidth="1"/>
    <col min="10243" max="10243" width="16.85546875" bestFit="1" customWidth="1"/>
    <col min="10244" max="10244" width="18.5703125" customWidth="1"/>
    <col min="10245" max="10245" width="21.7109375" bestFit="1" customWidth="1"/>
    <col min="10246" max="10246" width="28.28515625" customWidth="1"/>
    <col min="10247" max="10247" width="24" customWidth="1"/>
    <col min="10248" max="10248" width="19.28515625" customWidth="1"/>
    <col min="10249" max="10249" width="22.5703125" bestFit="1" customWidth="1"/>
    <col min="10250" max="10250" width="25.42578125" bestFit="1" customWidth="1"/>
    <col min="10251" max="10251" width="21.5703125" customWidth="1"/>
    <col min="10252" max="10252" width="20" customWidth="1"/>
    <col min="10253" max="10253" width="21.140625" customWidth="1"/>
    <col min="10254" max="10254" width="20.42578125" bestFit="1" customWidth="1"/>
    <col min="10255" max="10255" width="20.42578125" customWidth="1"/>
    <col min="10256" max="10256" width="30.42578125" customWidth="1"/>
    <col min="10257" max="10257" width="22.140625" bestFit="1" customWidth="1"/>
    <col min="10258" max="10258" width="19.5703125" bestFit="1" customWidth="1"/>
    <col min="10259" max="10259" width="29.140625" bestFit="1" customWidth="1"/>
    <col min="10260" max="10260" width="27.140625" bestFit="1" customWidth="1"/>
    <col min="10497" max="10497" width="32.140625" bestFit="1" customWidth="1"/>
    <col min="10498" max="10498" width="17.7109375" bestFit="1" customWidth="1"/>
    <col min="10499" max="10499" width="16.85546875" bestFit="1" customWidth="1"/>
    <col min="10500" max="10500" width="18.5703125" customWidth="1"/>
    <col min="10501" max="10501" width="21.7109375" bestFit="1" customWidth="1"/>
    <col min="10502" max="10502" width="28.28515625" customWidth="1"/>
    <col min="10503" max="10503" width="24" customWidth="1"/>
    <col min="10504" max="10504" width="19.28515625" customWidth="1"/>
    <col min="10505" max="10505" width="22.5703125" bestFit="1" customWidth="1"/>
    <col min="10506" max="10506" width="25.42578125" bestFit="1" customWidth="1"/>
    <col min="10507" max="10507" width="21.5703125" customWidth="1"/>
    <col min="10508" max="10508" width="20" customWidth="1"/>
    <col min="10509" max="10509" width="21.140625" customWidth="1"/>
    <col min="10510" max="10510" width="20.42578125" bestFit="1" customWidth="1"/>
    <col min="10511" max="10511" width="20.42578125" customWidth="1"/>
    <col min="10512" max="10512" width="30.42578125" customWidth="1"/>
    <col min="10513" max="10513" width="22.140625" bestFit="1" customWidth="1"/>
    <col min="10514" max="10514" width="19.5703125" bestFit="1" customWidth="1"/>
    <col min="10515" max="10515" width="29.140625" bestFit="1" customWidth="1"/>
    <col min="10516" max="10516" width="27.140625" bestFit="1" customWidth="1"/>
    <col min="10753" max="10753" width="32.140625" bestFit="1" customWidth="1"/>
    <col min="10754" max="10754" width="17.7109375" bestFit="1" customWidth="1"/>
    <col min="10755" max="10755" width="16.85546875" bestFit="1" customWidth="1"/>
    <col min="10756" max="10756" width="18.5703125" customWidth="1"/>
    <col min="10757" max="10757" width="21.7109375" bestFit="1" customWidth="1"/>
    <col min="10758" max="10758" width="28.28515625" customWidth="1"/>
    <col min="10759" max="10759" width="24" customWidth="1"/>
    <col min="10760" max="10760" width="19.28515625" customWidth="1"/>
    <col min="10761" max="10761" width="22.5703125" bestFit="1" customWidth="1"/>
    <col min="10762" max="10762" width="25.42578125" bestFit="1" customWidth="1"/>
    <col min="10763" max="10763" width="21.5703125" customWidth="1"/>
    <col min="10764" max="10764" width="20" customWidth="1"/>
    <col min="10765" max="10765" width="21.140625" customWidth="1"/>
    <col min="10766" max="10766" width="20.42578125" bestFit="1" customWidth="1"/>
    <col min="10767" max="10767" width="20.42578125" customWidth="1"/>
    <col min="10768" max="10768" width="30.42578125" customWidth="1"/>
    <col min="10769" max="10769" width="22.140625" bestFit="1" customWidth="1"/>
    <col min="10770" max="10770" width="19.5703125" bestFit="1" customWidth="1"/>
    <col min="10771" max="10771" width="29.140625" bestFit="1" customWidth="1"/>
    <col min="10772" max="10772" width="27.140625" bestFit="1" customWidth="1"/>
    <col min="11009" max="11009" width="32.140625" bestFit="1" customWidth="1"/>
    <col min="11010" max="11010" width="17.7109375" bestFit="1" customWidth="1"/>
    <col min="11011" max="11011" width="16.85546875" bestFit="1" customWidth="1"/>
    <col min="11012" max="11012" width="18.5703125" customWidth="1"/>
    <col min="11013" max="11013" width="21.7109375" bestFit="1" customWidth="1"/>
    <col min="11014" max="11014" width="28.28515625" customWidth="1"/>
    <col min="11015" max="11015" width="24" customWidth="1"/>
    <col min="11016" max="11016" width="19.28515625" customWidth="1"/>
    <col min="11017" max="11017" width="22.5703125" bestFit="1" customWidth="1"/>
    <col min="11018" max="11018" width="25.42578125" bestFit="1" customWidth="1"/>
    <col min="11019" max="11019" width="21.5703125" customWidth="1"/>
    <col min="11020" max="11020" width="20" customWidth="1"/>
    <col min="11021" max="11021" width="21.140625" customWidth="1"/>
    <col min="11022" max="11022" width="20.42578125" bestFit="1" customWidth="1"/>
    <col min="11023" max="11023" width="20.42578125" customWidth="1"/>
    <col min="11024" max="11024" width="30.42578125" customWidth="1"/>
    <col min="11025" max="11025" width="22.140625" bestFit="1" customWidth="1"/>
    <col min="11026" max="11026" width="19.5703125" bestFit="1" customWidth="1"/>
    <col min="11027" max="11027" width="29.140625" bestFit="1" customWidth="1"/>
    <col min="11028" max="11028" width="27.140625" bestFit="1" customWidth="1"/>
    <col min="11265" max="11265" width="32.140625" bestFit="1" customWidth="1"/>
    <col min="11266" max="11266" width="17.7109375" bestFit="1" customWidth="1"/>
    <col min="11267" max="11267" width="16.85546875" bestFit="1" customWidth="1"/>
    <col min="11268" max="11268" width="18.5703125" customWidth="1"/>
    <col min="11269" max="11269" width="21.7109375" bestFit="1" customWidth="1"/>
    <col min="11270" max="11270" width="28.28515625" customWidth="1"/>
    <col min="11271" max="11271" width="24" customWidth="1"/>
    <col min="11272" max="11272" width="19.28515625" customWidth="1"/>
    <col min="11273" max="11273" width="22.5703125" bestFit="1" customWidth="1"/>
    <col min="11274" max="11274" width="25.42578125" bestFit="1" customWidth="1"/>
    <col min="11275" max="11275" width="21.5703125" customWidth="1"/>
    <col min="11276" max="11276" width="20" customWidth="1"/>
    <col min="11277" max="11277" width="21.140625" customWidth="1"/>
    <col min="11278" max="11278" width="20.42578125" bestFit="1" customWidth="1"/>
    <col min="11279" max="11279" width="20.42578125" customWidth="1"/>
    <col min="11280" max="11280" width="30.42578125" customWidth="1"/>
    <col min="11281" max="11281" width="22.140625" bestFit="1" customWidth="1"/>
    <col min="11282" max="11282" width="19.5703125" bestFit="1" customWidth="1"/>
    <col min="11283" max="11283" width="29.140625" bestFit="1" customWidth="1"/>
    <col min="11284" max="11284" width="27.140625" bestFit="1" customWidth="1"/>
    <col min="11521" max="11521" width="32.140625" bestFit="1" customWidth="1"/>
    <col min="11522" max="11522" width="17.7109375" bestFit="1" customWidth="1"/>
    <col min="11523" max="11523" width="16.85546875" bestFit="1" customWidth="1"/>
    <col min="11524" max="11524" width="18.5703125" customWidth="1"/>
    <col min="11525" max="11525" width="21.7109375" bestFit="1" customWidth="1"/>
    <col min="11526" max="11526" width="28.28515625" customWidth="1"/>
    <col min="11527" max="11527" width="24" customWidth="1"/>
    <col min="11528" max="11528" width="19.28515625" customWidth="1"/>
    <col min="11529" max="11529" width="22.5703125" bestFit="1" customWidth="1"/>
    <col min="11530" max="11530" width="25.42578125" bestFit="1" customWidth="1"/>
    <col min="11531" max="11531" width="21.5703125" customWidth="1"/>
    <col min="11532" max="11532" width="20" customWidth="1"/>
    <col min="11533" max="11533" width="21.140625" customWidth="1"/>
    <col min="11534" max="11534" width="20.42578125" bestFit="1" customWidth="1"/>
    <col min="11535" max="11535" width="20.42578125" customWidth="1"/>
    <col min="11536" max="11536" width="30.42578125" customWidth="1"/>
    <col min="11537" max="11537" width="22.140625" bestFit="1" customWidth="1"/>
    <col min="11538" max="11538" width="19.5703125" bestFit="1" customWidth="1"/>
    <col min="11539" max="11539" width="29.140625" bestFit="1" customWidth="1"/>
    <col min="11540" max="11540" width="27.140625" bestFit="1" customWidth="1"/>
    <col min="11777" max="11777" width="32.140625" bestFit="1" customWidth="1"/>
    <col min="11778" max="11778" width="17.7109375" bestFit="1" customWidth="1"/>
    <col min="11779" max="11779" width="16.85546875" bestFit="1" customWidth="1"/>
    <col min="11780" max="11780" width="18.5703125" customWidth="1"/>
    <col min="11781" max="11781" width="21.7109375" bestFit="1" customWidth="1"/>
    <col min="11782" max="11782" width="28.28515625" customWidth="1"/>
    <col min="11783" max="11783" width="24" customWidth="1"/>
    <col min="11784" max="11784" width="19.28515625" customWidth="1"/>
    <col min="11785" max="11785" width="22.5703125" bestFit="1" customWidth="1"/>
    <col min="11786" max="11786" width="25.42578125" bestFit="1" customWidth="1"/>
    <col min="11787" max="11787" width="21.5703125" customWidth="1"/>
    <col min="11788" max="11788" width="20" customWidth="1"/>
    <col min="11789" max="11789" width="21.140625" customWidth="1"/>
    <col min="11790" max="11790" width="20.42578125" bestFit="1" customWidth="1"/>
    <col min="11791" max="11791" width="20.42578125" customWidth="1"/>
    <col min="11792" max="11792" width="30.42578125" customWidth="1"/>
    <col min="11793" max="11793" width="22.140625" bestFit="1" customWidth="1"/>
    <col min="11794" max="11794" width="19.5703125" bestFit="1" customWidth="1"/>
    <col min="11795" max="11795" width="29.140625" bestFit="1" customWidth="1"/>
    <col min="11796" max="11796" width="27.140625" bestFit="1" customWidth="1"/>
    <col min="12033" max="12033" width="32.140625" bestFit="1" customWidth="1"/>
    <col min="12034" max="12034" width="17.7109375" bestFit="1" customWidth="1"/>
    <col min="12035" max="12035" width="16.85546875" bestFit="1" customWidth="1"/>
    <col min="12036" max="12036" width="18.5703125" customWidth="1"/>
    <col min="12037" max="12037" width="21.7109375" bestFit="1" customWidth="1"/>
    <col min="12038" max="12038" width="28.28515625" customWidth="1"/>
    <col min="12039" max="12039" width="24" customWidth="1"/>
    <col min="12040" max="12040" width="19.28515625" customWidth="1"/>
    <col min="12041" max="12041" width="22.5703125" bestFit="1" customWidth="1"/>
    <col min="12042" max="12042" width="25.42578125" bestFit="1" customWidth="1"/>
    <col min="12043" max="12043" width="21.5703125" customWidth="1"/>
    <col min="12044" max="12044" width="20" customWidth="1"/>
    <col min="12045" max="12045" width="21.140625" customWidth="1"/>
    <col min="12046" max="12046" width="20.42578125" bestFit="1" customWidth="1"/>
    <col min="12047" max="12047" width="20.42578125" customWidth="1"/>
    <col min="12048" max="12048" width="30.42578125" customWidth="1"/>
    <col min="12049" max="12049" width="22.140625" bestFit="1" customWidth="1"/>
    <col min="12050" max="12050" width="19.5703125" bestFit="1" customWidth="1"/>
    <col min="12051" max="12051" width="29.140625" bestFit="1" customWidth="1"/>
    <col min="12052" max="12052" width="27.140625" bestFit="1" customWidth="1"/>
    <col min="12289" max="12289" width="32.140625" bestFit="1" customWidth="1"/>
    <col min="12290" max="12290" width="17.7109375" bestFit="1" customWidth="1"/>
    <col min="12291" max="12291" width="16.85546875" bestFit="1" customWidth="1"/>
    <col min="12292" max="12292" width="18.5703125" customWidth="1"/>
    <col min="12293" max="12293" width="21.7109375" bestFit="1" customWidth="1"/>
    <col min="12294" max="12294" width="28.28515625" customWidth="1"/>
    <col min="12295" max="12295" width="24" customWidth="1"/>
    <col min="12296" max="12296" width="19.28515625" customWidth="1"/>
    <col min="12297" max="12297" width="22.5703125" bestFit="1" customWidth="1"/>
    <col min="12298" max="12298" width="25.42578125" bestFit="1" customWidth="1"/>
    <col min="12299" max="12299" width="21.5703125" customWidth="1"/>
    <col min="12300" max="12300" width="20" customWidth="1"/>
    <col min="12301" max="12301" width="21.140625" customWidth="1"/>
    <col min="12302" max="12302" width="20.42578125" bestFit="1" customWidth="1"/>
    <col min="12303" max="12303" width="20.42578125" customWidth="1"/>
    <col min="12304" max="12304" width="30.42578125" customWidth="1"/>
    <col min="12305" max="12305" width="22.140625" bestFit="1" customWidth="1"/>
    <col min="12306" max="12306" width="19.5703125" bestFit="1" customWidth="1"/>
    <col min="12307" max="12307" width="29.140625" bestFit="1" customWidth="1"/>
    <col min="12308" max="12308" width="27.140625" bestFit="1" customWidth="1"/>
    <col min="12545" max="12545" width="32.140625" bestFit="1" customWidth="1"/>
    <col min="12546" max="12546" width="17.7109375" bestFit="1" customWidth="1"/>
    <col min="12547" max="12547" width="16.85546875" bestFit="1" customWidth="1"/>
    <col min="12548" max="12548" width="18.5703125" customWidth="1"/>
    <col min="12549" max="12549" width="21.7109375" bestFit="1" customWidth="1"/>
    <col min="12550" max="12550" width="28.28515625" customWidth="1"/>
    <col min="12551" max="12551" width="24" customWidth="1"/>
    <col min="12552" max="12552" width="19.28515625" customWidth="1"/>
    <col min="12553" max="12553" width="22.5703125" bestFit="1" customWidth="1"/>
    <col min="12554" max="12554" width="25.42578125" bestFit="1" customWidth="1"/>
    <col min="12555" max="12555" width="21.5703125" customWidth="1"/>
    <col min="12556" max="12556" width="20" customWidth="1"/>
    <col min="12557" max="12557" width="21.140625" customWidth="1"/>
    <col min="12558" max="12558" width="20.42578125" bestFit="1" customWidth="1"/>
    <col min="12559" max="12559" width="20.42578125" customWidth="1"/>
    <col min="12560" max="12560" width="30.42578125" customWidth="1"/>
    <col min="12561" max="12561" width="22.140625" bestFit="1" customWidth="1"/>
    <col min="12562" max="12562" width="19.5703125" bestFit="1" customWidth="1"/>
    <col min="12563" max="12563" width="29.140625" bestFit="1" customWidth="1"/>
    <col min="12564" max="12564" width="27.140625" bestFit="1" customWidth="1"/>
    <col min="12801" max="12801" width="32.140625" bestFit="1" customWidth="1"/>
    <col min="12802" max="12802" width="17.7109375" bestFit="1" customWidth="1"/>
    <col min="12803" max="12803" width="16.85546875" bestFit="1" customWidth="1"/>
    <col min="12804" max="12804" width="18.5703125" customWidth="1"/>
    <col min="12805" max="12805" width="21.7109375" bestFit="1" customWidth="1"/>
    <col min="12806" max="12806" width="28.28515625" customWidth="1"/>
    <col min="12807" max="12807" width="24" customWidth="1"/>
    <col min="12808" max="12808" width="19.28515625" customWidth="1"/>
    <col min="12809" max="12809" width="22.5703125" bestFit="1" customWidth="1"/>
    <col min="12810" max="12810" width="25.42578125" bestFit="1" customWidth="1"/>
    <col min="12811" max="12811" width="21.5703125" customWidth="1"/>
    <col min="12812" max="12812" width="20" customWidth="1"/>
    <col min="12813" max="12813" width="21.140625" customWidth="1"/>
    <col min="12814" max="12814" width="20.42578125" bestFit="1" customWidth="1"/>
    <col min="12815" max="12815" width="20.42578125" customWidth="1"/>
    <col min="12816" max="12816" width="30.42578125" customWidth="1"/>
    <col min="12817" max="12817" width="22.140625" bestFit="1" customWidth="1"/>
    <col min="12818" max="12818" width="19.5703125" bestFit="1" customWidth="1"/>
    <col min="12819" max="12819" width="29.140625" bestFit="1" customWidth="1"/>
    <col min="12820" max="12820" width="27.140625" bestFit="1" customWidth="1"/>
    <col min="13057" max="13057" width="32.140625" bestFit="1" customWidth="1"/>
    <col min="13058" max="13058" width="17.7109375" bestFit="1" customWidth="1"/>
    <col min="13059" max="13059" width="16.85546875" bestFit="1" customWidth="1"/>
    <col min="13060" max="13060" width="18.5703125" customWidth="1"/>
    <col min="13061" max="13061" width="21.7109375" bestFit="1" customWidth="1"/>
    <col min="13062" max="13062" width="28.28515625" customWidth="1"/>
    <col min="13063" max="13063" width="24" customWidth="1"/>
    <col min="13064" max="13064" width="19.28515625" customWidth="1"/>
    <col min="13065" max="13065" width="22.5703125" bestFit="1" customWidth="1"/>
    <col min="13066" max="13066" width="25.42578125" bestFit="1" customWidth="1"/>
    <col min="13067" max="13067" width="21.5703125" customWidth="1"/>
    <col min="13068" max="13068" width="20" customWidth="1"/>
    <col min="13069" max="13069" width="21.140625" customWidth="1"/>
    <col min="13070" max="13070" width="20.42578125" bestFit="1" customWidth="1"/>
    <col min="13071" max="13071" width="20.42578125" customWidth="1"/>
    <col min="13072" max="13072" width="30.42578125" customWidth="1"/>
    <col min="13073" max="13073" width="22.140625" bestFit="1" customWidth="1"/>
    <col min="13074" max="13074" width="19.5703125" bestFit="1" customWidth="1"/>
    <col min="13075" max="13075" width="29.140625" bestFit="1" customWidth="1"/>
    <col min="13076" max="13076" width="27.140625" bestFit="1" customWidth="1"/>
    <col min="13313" max="13313" width="32.140625" bestFit="1" customWidth="1"/>
    <col min="13314" max="13314" width="17.7109375" bestFit="1" customWidth="1"/>
    <col min="13315" max="13315" width="16.85546875" bestFit="1" customWidth="1"/>
    <col min="13316" max="13316" width="18.5703125" customWidth="1"/>
    <col min="13317" max="13317" width="21.7109375" bestFit="1" customWidth="1"/>
    <col min="13318" max="13318" width="28.28515625" customWidth="1"/>
    <col min="13319" max="13319" width="24" customWidth="1"/>
    <col min="13320" max="13320" width="19.28515625" customWidth="1"/>
    <col min="13321" max="13321" width="22.5703125" bestFit="1" customWidth="1"/>
    <col min="13322" max="13322" width="25.42578125" bestFit="1" customWidth="1"/>
    <col min="13323" max="13323" width="21.5703125" customWidth="1"/>
    <col min="13324" max="13324" width="20" customWidth="1"/>
    <col min="13325" max="13325" width="21.140625" customWidth="1"/>
    <col min="13326" max="13326" width="20.42578125" bestFit="1" customWidth="1"/>
    <col min="13327" max="13327" width="20.42578125" customWidth="1"/>
    <col min="13328" max="13328" width="30.42578125" customWidth="1"/>
    <col min="13329" max="13329" width="22.140625" bestFit="1" customWidth="1"/>
    <col min="13330" max="13330" width="19.5703125" bestFit="1" customWidth="1"/>
    <col min="13331" max="13331" width="29.140625" bestFit="1" customWidth="1"/>
    <col min="13332" max="13332" width="27.140625" bestFit="1" customWidth="1"/>
    <col min="13569" max="13569" width="32.140625" bestFit="1" customWidth="1"/>
    <col min="13570" max="13570" width="17.7109375" bestFit="1" customWidth="1"/>
    <col min="13571" max="13571" width="16.85546875" bestFit="1" customWidth="1"/>
    <col min="13572" max="13572" width="18.5703125" customWidth="1"/>
    <col min="13573" max="13573" width="21.7109375" bestFit="1" customWidth="1"/>
    <col min="13574" max="13574" width="28.28515625" customWidth="1"/>
    <col min="13575" max="13575" width="24" customWidth="1"/>
    <col min="13576" max="13576" width="19.28515625" customWidth="1"/>
    <col min="13577" max="13577" width="22.5703125" bestFit="1" customWidth="1"/>
    <col min="13578" max="13578" width="25.42578125" bestFit="1" customWidth="1"/>
    <col min="13579" max="13579" width="21.5703125" customWidth="1"/>
    <col min="13580" max="13580" width="20" customWidth="1"/>
    <col min="13581" max="13581" width="21.140625" customWidth="1"/>
    <col min="13582" max="13582" width="20.42578125" bestFit="1" customWidth="1"/>
    <col min="13583" max="13583" width="20.42578125" customWidth="1"/>
    <col min="13584" max="13584" width="30.42578125" customWidth="1"/>
    <col min="13585" max="13585" width="22.140625" bestFit="1" customWidth="1"/>
    <col min="13586" max="13586" width="19.5703125" bestFit="1" customWidth="1"/>
    <col min="13587" max="13587" width="29.140625" bestFit="1" customWidth="1"/>
    <col min="13588" max="13588" width="27.140625" bestFit="1" customWidth="1"/>
    <col min="13825" max="13825" width="32.140625" bestFit="1" customWidth="1"/>
    <col min="13826" max="13826" width="17.7109375" bestFit="1" customWidth="1"/>
    <col min="13827" max="13827" width="16.85546875" bestFit="1" customWidth="1"/>
    <col min="13828" max="13828" width="18.5703125" customWidth="1"/>
    <col min="13829" max="13829" width="21.7109375" bestFit="1" customWidth="1"/>
    <col min="13830" max="13830" width="28.28515625" customWidth="1"/>
    <col min="13831" max="13831" width="24" customWidth="1"/>
    <col min="13832" max="13832" width="19.28515625" customWidth="1"/>
    <col min="13833" max="13833" width="22.5703125" bestFit="1" customWidth="1"/>
    <col min="13834" max="13834" width="25.42578125" bestFit="1" customWidth="1"/>
    <col min="13835" max="13835" width="21.5703125" customWidth="1"/>
    <col min="13836" max="13836" width="20" customWidth="1"/>
    <col min="13837" max="13837" width="21.140625" customWidth="1"/>
    <col min="13838" max="13838" width="20.42578125" bestFit="1" customWidth="1"/>
    <col min="13839" max="13839" width="20.42578125" customWidth="1"/>
    <col min="13840" max="13840" width="30.42578125" customWidth="1"/>
    <col min="13841" max="13841" width="22.140625" bestFit="1" customWidth="1"/>
    <col min="13842" max="13842" width="19.5703125" bestFit="1" customWidth="1"/>
    <col min="13843" max="13843" width="29.140625" bestFit="1" customWidth="1"/>
    <col min="13844" max="13844" width="27.140625" bestFit="1" customWidth="1"/>
    <col min="14081" max="14081" width="32.140625" bestFit="1" customWidth="1"/>
    <col min="14082" max="14082" width="17.7109375" bestFit="1" customWidth="1"/>
    <col min="14083" max="14083" width="16.85546875" bestFit="1" customWidth="1"/>
    <col min="14084" max="14084" width="18.5703125" customWidth="1"/>
    <col min="14085" max="14085" width="21.7109375" bestFit="1" customWidth="1"/>
    <col min="14086" max="14086" width="28.28515625" customWidth="1"/>
    <col min="14087" max="14087" width="24" customWidth="1"/>
    <col min="14088" max="14088" width="19.28515625" customWidth="1"/>
    <col min="14089" max="14089" width="22.5703125" bestFit="1" customWidth="1"/>
    <col min="14090" max="14090" width="25.42578125" bestFit="1" customWidth="1"/>
    <col min="14091" max="14091" width="21.5703125" customWidth="1"/>
    <col min="14092" max="14092" width="20" customWidth="1"/>
    <col min="14093" max="14093" width="21.140625" customWidth="1"/>
    <col min="14094" max="14094" width="20.42578125" bestFit="1" customWidth="1"/>
    <col min="14095" max="14095" width="20.42578125" customWidth="1"/>
    <col min="14096" max="14096" width="30.42578125" customWidth="1"/>
    <col min="14097" max="14097" width="22.140625" bestFit="1" customWidth="1"/>
    <col min="14098" max="14098" width="19.5703125" bestFit="1" customWidth="1"/>
    <col min="14099" max="14099" width="29.140625" bestFit="1" customWidth="1"/>
    <col min="14100" max="14100" width="27.140625" bestFit="1" customWidth="1"/>
    <col min="14337" max="14337" width="32.140625" bestFit="1" customWidth="1"/>
    <col min="14338" max="14338" width="17.7109375" bestFit="1" customWidth="1"/>
    <col min="14339" max="14339" width="16.85546875" bestFit="1" customWidth="1"/>
    <col min="14340" max="14340" width="18.5703125" customWidth="1"/>
    <col min="14341" max="14341" width="21.7109375" bestFit="1" customWidth="1"/>
    <col min="14342" max="14342" width="28.28515625" customWidth="1"/>
    <col min="14343" max="14343" width="24" customWidth="1"/>
    <col min="14344" max="14344" width="19.28515625" customWidth="1"/>
    <col min="14345" max="14345" width="22.5703125" bestFit="1" customWidth="1"/>
    <col min="14346" max="14346" width="25.42578125" bestFit="1" customWidth="1"/>
    <col min="14347" max="14347" width="21.5703125" customWidth="1"/>
    <col min="14348" max="14348" width="20" customWidth="1"/>
    <col min="14349" max="14349" width="21.140625" customWidth="1"/>
    <col min="14350" max="14350" width="20.42578125" bestFit="1" customWidth="1"/>
    <col min="14351" max="14351" width="20.42578125" customWidth="1"/>
    <col min="14352" max="14352" width="30.42578125" customWidth="1"/>
    <col min="14353" max="14353" width="22.140625" bestFit="1" customWidth="1"/>
    <col min="14354" max="14354" width="19.5703125" bestFit="1" customWidth="1"/>
    <col min="14355" max="14355" width="29.140625" bestFit="1" customWidth="1"/>
    <col min="14356" max="14356" width="27.140625" bestFit="1" customWidth="1"/>
    <col min="14593" max="14593" width="32.140625" bestFit="1" customWidth="1"/>
    <col min="14594" max="14594" width="17.7109375" bestFit="1" customWidth="1"/>
    <col min="14595" max="14595" width="16.85546875" bestFit="1" customWidth="1"/>
    <col min="14596" max="14596" width="18.5703125" customWidth="1"/>
    <col min="14597" max="14597" width="21.7109375" bestFit="1" customWidth="1"/>
    <col min="14598" max="14598" width="28.28515625" customWidth="1"/>
    <col min="14599" max="14599" width="24" customWidth="1"/>
    <col min="14600" max="14600" width="19.28515625" customWidth="1"/>
    <col min="14601" max="14601" width="22.5703125" bestFit="1" customWidth="1"/>
    <col min="14602" max="14602" width="25.42578125" bestFit="1" customWidth="1"/>
    <col min="14603" max="14603" width="21.5703125" customWidth="1"/>
    <col min="14604" max="14604" width="20" customWidth="1"/>
    <col min="14605" max="14605" width="21.140625" customWidth="1"/>
    <col min="14606" max="14606" width="20.42578125" bestFit="1" customWidth="1"/>
    <col min="14607" max="14607" width="20.42578125" customWidth="1"/>
    <col min="14608" max="14608" width="30.42578125" customWidth="1"/>
    <col min="14609" max="14609" width="22.140625" bestFit="1" customWidth="1"/>
    <col min="14610" max="14610" width="19.5703125" bestFit="1" customWidth="1"/>
    <col min="14611" max="14611" width="29.140625" bestFit="1" customWidth="1"/>
    <col min="14612" max="14612" width="27.140625" bestFit="1" customWidth="1"/>
    <col min="14849" max="14849" width="32.140625" bestFit="1" customWidth="1"/>
    <col min="14850" max="14850" width="17.7109375" bestFit="1" customWidth="1"/>
    <col min="14851" max="14851" width="16.85546875" bestFit="1" customWidth="1"/>
    <col min="14852" max="14852" width="18.5703125" customWidth="1"/>
    <col min="14853" max="14853" width="21.7109375" bestFit="1" customWidth="1"/>
    <col min="14854" max="14854" width="28.28515625" customWidth="1"/>
    <col min="14855" max="14855" width="24" customWidth="1"/>
    <col min="14856" max="14856" width="19.28515625" customWidth="1"/>
    <col min="14857" max="14857" width="22.5703125" bestFit="1" customWidth="1"/>
    <col min="14858" max="14858" width="25.42578125" bestFit="1" customWidth="1"/>
    <col min="14859" max="14859" width="21.5703125" customWidth="1"/>
    <col min="14860" max="14860" width="20" customWidth="1"/>
    <col min="14861" max="14861" width="21.140625" customWidth="1"/>
    <col min="14862" max="14862" width="20.42578125" bestFit="1" customWidth="1"/>
    <col min="14863" max="14863" width="20.42578125" customWidth="1"/>
    <col min="14864" max="14864" width="30.42578125" customWidth="1"/>
    <col min="14865" max="14865" width="22.140625" bestFit="1" customWidth="1"/>
    <col min="14866" max="14866" width="19.5703125" bestFit="1" customWidth="1"/>
    <col min="14867" max="14867" width="29.140625" bestFit="1" customWidth="1"/>
    <col min="14868" max="14868" width="27.140625" bestFit="1" customWidth="1"/>
    <col min="15105" max="15105" width="32.140625" bestFit="1" customWidth="1"/>
    <col min="15106" max="15106" width="17.7109375" bestFit="1" customWidth="1"/>
    <col min="15107" max="15107" width="16.85546875" bestFit="1" customWidth="1"/>
    <col min="15108" max="15108" width="18.5703125" customWidth="1"/>
    <col min="15109" max="15109" width="21.7109375" bestFit="1" customWidth="1"/>
    <col min="15110" max="15110" width="28.28515625" customWidth="1"/>
    <col min="15111" max="15111" width="24" customWidth="1"/>
    <col min="15112" max="15112" width="19.28515625" customWidth="1"/>
    <col min="15113" max="15113" width="22.5703125" bestFit="1" customWidth="1"/>
    <col min="15114" max="15114" width="25.42578125" bestFit="1" customWidth="1"/>
    <col min="15115" max="15115" width="21.5703125" customWidth="1"/>
    <col min="15116" max="15116" width="20" customWidth="1"/>
    <col min="15117" max="15117" width="21.140625" customWidth="1"/>
    <col min="15118" max="15118" width="20.42578125" bestFit="1" customWidth="1"/>
    <col min="15119" max="15119" width="20.42578125" customWidth="1"/>
    <col min="15120" max="15120" width="30.42578125" customWidth="1"/>
    <col min="15121" max="15121" width="22.140625" bestFit="1" customWidth="1"/>
    <col min="15122" max="15122" width="19.5703125" bestFit="1" customWidth="1"/>
    <col min="15123" max="15123" width="29.140625" bestFit="1" customWidth="1"/>
    <col min="15124" max="15124" width="27.140625" bestFit="1" customWidth="1"/>
    <col min="15361" max="15361" width="32.140625" bestFit="1" customWidth="1"/>
    <col min="15362" max="15362" width="17.7109375" bestFit="1" customWidth="1"/>
    <col min="15363" max="15363" width="16.85546875" bestFit="1" customWidth="1"/>
    <col min="15364" max="15364" width="18.5703125" customWidth="1"/>
    <col min="15365" max="15365" width="21.7109375" bestFit="1" customWidth="1"/>
    <col min="15366" max="15366" width="28.28515625" customWidth="1"/>
    <col min="15367" max="15367" width="24" customWidth="1"/>
    <col min="15368" max="15368" width="19.28515625" customWidth="1"/>
    <col min="15369" max="15369" width="22.5703125" bestFit="1" customWidth="1"/>
    <col min="15370" max="15370" width="25.42578125" bestFit="1" customWidth="1"/>
    <col min="15371" max="15371" width="21.5703125" customWidth="1"/>
    <col min="15372" max="15372" width="20" customWidth="1"/>
    <col min="15373" max="15373" width="21.140625" customWidth="1"/>
    <col min="15374" max="15374" width="20.42578125" bestFit="1" customWidth="1"/>
    <col min="15375" max="15375" width="20.42578125" customWidth="1"/>
    <col min="15376" max="15376" width="30.42578125" customWidth="1"/>
    <col min="15377" max="15377" width="22.140625" bestFit="1" customWidth="1"/>
    <col min="15378" max="15378" width="19.5703125" bestFit="1" customWidth="1"/>
    <col min="15379" max="15379" width="29.140625" bestFit="1" customWidth="1"/>
    <col min="15380" max="15380" width="27.140625" bestFit="1" customWidth="1"/>
    <col min="15617" max="15617" width="32.140625" bestFit="1" customWidth="1"/>
    <col min="15618" max="15618" width="17.7109375" bestFit="1" customWidth="1"/>
    <col min="15619" max="15619" width="16.85546875" bestFit="1" customWidth="1"/>
    <col min="15620" max="15620" width="18.5703125" customWidth="1"/>
    <col min="15621" max="15621" width="21.7109375" bestFit="1" customWidth="1"/>
    <col min="15622" max="15622" width="28.28515625" customWidth="1"/>
    <col min="15623" max="15623" width="24" customWidth="1"/>
    <col min="15624" max="15624" width="19.28515625" customWidth="1"/>
    <col min="15625" max="15625" width="22.5703125" bestFit="1" customWidth="1"/>
    <col min="15626" max="15626" width="25.42578125" bestFit="1" customWidth="1"/>
    <col min="15627" max="15627" width="21.5703125" customWidth="1"/>
    <col min="15628" max="15628" width="20" customWidth="1"/>
    <col min="15629" max="15629" width="21.140625" customWidth="1"/>
    <col min="15630" max="15630" width="20.42578125" bestFit="1" customWidth="1"/>
    <col min="15631" max="15631" width="20.42578125" customWidth="1"/>
    <col min="15632" max="15632" width="30.42578125" customWidth="1"/>
    <col min="15633" max="15633" width="22.140625" bestFit="1" customWidth="1"/>
    <col min="15634" max="15634" width="19.5703125" bestFit="1" customWidth="1"/>
    <col min="15635" max="15635" width="29.140625" bestFit="1" customWidth="1"/>
    <col min="15636" max="15636" width="27.140625" bestFit="1" customWidth="1"/>
    <col min="15873" max="15873" width="32.140625" bestFit="1" customWidth="1"/>
    <col min="15874" max="15874" width="17.7109375" bestFit="1" customWidth="1"/>
    <col min="15875" max="15875" width="16.85546875" bestFit="1" customWidth="1"/>
    <col min="15876" max="15876" width="18.5703125" customWidth="1"/>
    <col min="15877" max="15877" width="21.7109375" bestFit="1" customWidth="1"/>
    <col min="15878" max="15878" width="28.28515625" customWidth="1"/>
    <col min="15879" max="15879" width="24" customWidth="1"/>
    <col min="15880" max="15880" width="19.28515625" customWidth="1"/>
    <col min="15881" max="15881" width="22.5703125" bestFit="1" customWidth="1"/>
    <col min="15882" max="15882" width="25.42578125" bestFit="1" customWidth="1"/>
    <col min="15883" max="15883" width="21.5703125" customWidth="1"/>
    <col min="15884" max="15884" width="20" customWidth="1"/>
    <col min="15885" max="15885" width="21.140625" customWidth="1"/>
    <col min="15886" max="15886" width="20.42578125" bestFit="1" customWidth="1"/>
    <col min="15887" max="15887" width="20.42578125" customWidth="1"/>
    <col min="15888" max="15888" width="30.42578125" customWidth="1"/>
    <col min="15889" max="15889" width="22.140625" bestFit="1" customWidth="1"/>
    <col min="15890" max="15890" width="19.5703125" bestFit="1" customWidth="1"/>
    <col min="15891" max="15891" width="29.140625" bestFit="1" customWidth="1"/>
    <col min="15892" max="15892" width="27.140625" bestFit="1" customWidth="1"/>
    <col min="16129" max="16129" width="32.140625" bestFit="1" customWidth="1"/>
    <col min="16130" max="16130" width="17.7109375" bestFit="1" customWidth="1"/>
    <col min="16131" max="16131" width="16.85546875" bestFit="1" customWidth="1"/>
    <col min="16132" max="16132" width="18.5703125" customWidth="1"/>
    <col min="16133" max="16133" width="21.7109375" bestFit="1" customWidth="1"/>
    <col min="16134" max="16134" width="28.28515625" customWidth="1"/>
    <col min="16135" max="16135" width="24" customWidth="1"/>
    <col min="16136" max="16136" width="19.28515625" customWidth="1"/>
    <col min="16137" max="16137" width="22.5703125" bestFit="1" customWidth="1"/>
    <col min="16138" max="16138" width="25.42578125" bestFit="1" customWidth="1"/>
    <col min="16139" max="16139" width="21.5703125" customWidth="1"/>
    <col min="16140" max="16140" width="20" customWidth="1"/>
    <col min="16141" max="16141" width="21.140625" customWidth="1"/>
    <col min="16142" max="16142" width="20.42578125" bestFit="1" customWidth="1"/>
    <col min="16143" max="16143" width="20.42578125" customWidth="1"/>
    <col min="16144" max="16144" width="30.42578125" customWidth="1"/>
    <col min="16145" max="16145" width="22.140625" bestFit="1" customWidth="1"/>
    <col min="16146" max="16146" width="19.5703125" bestFit="1" customWidth="1"/>
    <col min="16147" max="16147" width="29.140625" bestFit="1" customWidth="1"/>
    <col min="16148" max="16148" width="27.140625" bestFit="1" customWidth="1"/>
  </cols>
  <sheetData>
    <row r="1" spans="1:28" s="5" customFormat="1" ht="21" x14ac:dyDescent="0.35">
      <c r="A1" s="1"/>
      <c r="B1" s="2"/>
      <c r="C1" s="1" t="s">
        <v>0</v>
      </c>
      <c r="D1" s="3"/>
      <c r="E1" s="2"/>
      <c r="F1" s="1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  <c r="S1" s="1"/>
      <c r="T1" s="2"/>
      <c r="U1" s="4"/>
      <c r="V1" s="4"/>
      <c r="W1" s="4"/>
      <c r="X1" s="4"/>
      <c r="Y1" s="4"/>
      <c r="Z1" s="4"/>
      <c r="AA1" s="4"/>
      <c r="AB1" s="4"/>
    </row>
    <row r="2" spans="1:28" s="10" customFormat="1" ht="22.5" customHeight="1" x14ac:dyDescent="0.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7" t="s">
        <v>10</v>
      </c>
      <c r="J2" s="7" t="s">
        <v>11</v>
      </c>
      <c r="K2" s="6" t="s">
        <v>12</v>
      </c>
      <c r="L2" s="6" t="s">
        <v>13</v>
      </c>
      <c r="M2" s="6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8"/>
      <c r="V2" s="8"/>
      <c r="W2" s="9"/>
      <c r="X2" s="9"/>
      <c r="Y2" s="9"/>
      <c r="Z2" s="9"/>
      <c r="AA2" s="9"/>
      <c r="AB2" s="9"/>
    </row>
    <row r="3" spans="1:28" s="10" customFormat="1" ht="22.5" customHeight="1" x14ac:dyDescent="0.3">
      <c r="A3" s="11"/>
      <c r="B3" s="11"/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2"/>
      <c r="J3" s="13"/>
      <c r="K3" s="11"/>
      <c r="L3" s="11" t="s">
        <v>28</v>
      </c>
      <c r="M3" s="11" t="s">
        <v>29</v>
      </c>
      <c r="N3" s="12"/>
      <c r="O3" s="12" t="s">
        <v>26</v>
      </c>
      <c r="P3" s="12" t="s">
        <v>30</v>
      </c>
      <c r="Q3" s="12" t="s">
        <v>31</v>
      </c>
      <c r="R3" s="12" t="s">
        <v>32</v>
      </c>
      <c r="S3" s="12" t="s">
        <v>33</v>
      </c>
      <c r="T3" s="12"/>
      <c r="U3" s="8"/>
      <c r="V3" s="8"/>
      <c r="W3" s="9"/>
      <c r="X3" s="9"/>
      <c r="Y3" s="9"/>
      <c r="Z3" s="9"/>
      <c r="AA3" s="9"/>
      <c r="AB3" s="9"/>
    </row>
    <row r="4" spans="1:28" s="10" customFormat="1" ht="22.5" customHeight="1" x14ac:dyDescent="0.3">
      <c r="A4" s="14"/>
      <c r="B4" s="14"/>
      <c r="C4" s="14"/>
      <c r="D4" s="14"/>
      <c r="E4" s="14" t="s">
        <v>34</v>
      </c>
      <c r="F4" s="14"/>
      <c r="G4" s="14"/>
      <c r="H4" s="14"/>
      <c r="I4" s="15"/>
      <c r="J4" s="15"/>
      <c r="K4" s="14"/>
      <c r="L4" s="14"/>
      <c r="M4" s="14"/>
      <c r="N4" s="15"/>
      <c r="O4" s="15"/>
      <c r="P4" s="15" t="s">
        <v>35</v>
      </c>
      <c r="Q4" s="15"/>
      <c r="R4" s="15"/>
      <c r="S4" s="15" t="s">
        <v>36</v>
      </c>
      <c r="T4" s="15"/>
      <c r="U4" s="8"/>
      <c r="V4" s="8"/>
      <c r="W4" s="9"/>
      <c r="X4" s="9"/>
      <c r="Y4" s="9"/>
      <c r="Z4" s="9"/>
      <c r="AA4" s="9"/>
      <c r="AB4" s="9"/>
    </row>
    <row r="5" spans="1:28" s="24" customFormat="1" ht="14.45" customHeight="1" x14ac:dyDescent="0.25">
      <c r="A5" s="16"/>
      <c r="B5" s="17"/>
      <c r="C5" s="17" t="e">
        <f>VLOOKUP(B5,'tabla cultivos'!A3:B29,2,FALSE)</f>
        <v>#N/A</v>
      </c>
      <c r="D5" s="16"/>
      <c r="E5" s="16"/>
      <c r="F5" s="16"/>
      <c r="G5" s="16"/>
      <c r="H5" s="18"/>
      <c r="I5" s="19"/>
      <c r="J5" s="17"/>
      <c r="K5" s="17"/>
      <c r="L5" s="18" t="e">
        <f>VLOOKUP(K5,'tabla tipos de abono'!A$3:E$12,2,FALSE)</f>
        <v>#N/A</v>
      </c>
      <c r="M5" s="18" t="e">
        <f>VLOOKUP(K5,'tabla tipos de abono'!A$3:E$12,3,FALSE)</f>
        <v>#N/A</v>
      </c>
      <c r="N5" s="20" t="e">
        <f>IF(J5=1,(VLOOKUP(K5,'tabla tipos de abono'!A$3:E$12,4,FALSE)),(VLOOKUP(K5,'tabla tipos de abono'!A$3:E$12,5,FALSE)))</f>
        <v>#N/A</v>
      </c>
      <c r="O5" s="20">
        <f>IF(H5&gt;0,H5*L5*M5*N5/1000,0)</f>
        <v>0</v>
      </c>
      <c r="P5" s="21"/>
      <c r="Q5" s="21"/>
      <c r="R5" s="20">
        <f>P5*Q5*22.6/100000</f>
        <v>0</v>
      </c>
      <c r="S5" s="20" t="e">
        <f>C5-F5-G5-O5-R5</f>
        <v>#N/A</v>
      </c>
      <c r="T5" s="20" t="e">
        <f>S5*1.1</f>
        <v>#N/A</v>
      </c>
      <c r="U5" s="22"/>
      <c r="V5" s="22"/>
      <c r="W5" s="23"/>
      <c r="X5" s="23"/>
      <c r="Y5" s="23"/>
      <c r="Z5" s="23"/>
      <c r="AA5" s="23"/>
      <c r="AB5" s="23"/>
    </row>
    <row r="6" spans="1:28" s="24" customFormat="1" ht="14.45" customHeight="1" x14ac:dyDescent="0.25">
      <c r="A6" s="16"/>
      <c r="B6" s="17"/>
      <c r="C6" s="17" t="e">
        <f>VLOOKUP(B6,'tabla cultivos'!A4:B30,2,FALSE)</f>
        <v>#N/A</v>
      </c>
      <c r="D6" s="16"/>
      <c r="E6" s="16"/>
      <c r="F6" s="16"/>
      <c r="G6" s="16"/>
      <c r="H6" s="18"/>
      <c r="I6" s="19"/>
      <c r="J6" s="17"/>
      <c r="K6" s="17"/>
      <c r="L6" s="18" t="e">
        <f>VLOOKUP(K6,'tabla tipos de abono'!A$3:E$12,2,FALSE)</f>
        <v>#N/A</v>
      </c>
      <c r="M6" s="18" t="e">
        <f>VLOOKUP(K6,'tabla tipos de abono'!A$3:E$12,3,FALSE)</f>
        <v>#N/A</v>
      </c>
      <c r="N6" s="20" t="e">
        <f>IF(J6=1,(VLOOKUP(K6,'tabla tipos de abono'!A$3:E$12,4,FALSE)),(VLOOKUP(K6,'tabla tipos de abono'!A$3:E$12,5,FALSE)))</f>
        <v>#N/A</v>
      </c>
      <c r="O6" s="20">
        <f t="shared" ref="O6:O20" si="0">IF(H6&gt;0,H6*L6*M6*N6/1000,0)</f>
        <v>0</v>
      </c>
      <c r="P6" s="21"/>
      <c r="Q6" s="21"/>
      <c r="R6" s="20">
        <f t="shared" ref="R6:R20" si="1">P6*Q6*22.6/100000</f>
        <v>0</v>
      </c>
      <c r="S6" s="20" t="e">
        <f t="shared" ref="S6:S20" si="2">C6-F6-G6-O6-R6</f>
        <v>#N/A</v>
      </c>
      <c r="T6" s="20" t="e">
        <f t="shared" ref="T6:T20" si="3">S6*1.1</f>
        <v>#N/A</v>
      </c>
      <c r="U6" s="22"/>
      <c r="V6" s="22"/>
      <c r="W6" s="23"/>
      <c r="X6" s="23"/>
      <c r="Y6" s="23"/>
      <c r="Z6" s="23"/>
      <c r="AA6" s="23"/>
      <c r="AB6" s="23"/>
    </row>
    <row r="7" spans="1:28" s="24" customFormat="1" ht="14.45" customHeight="1" x14ac:dyDescent="0.25">
      <c r="A7" s="16"/>
      <c r="B7" s="17"/>
      <c r="C7" s="17" t="e">
        <f>VLOOKUP(B7,'tabla cultivos'!A5:B31,2,FALSE)</f>
        <v>#N/A</v>
      </c>
      <c r="D7" s="16"/>
      <c r="E7" s="16"/>
      <c r="F7" s="16"/>
      <c r="G7" s="16"/>
      <c r="H7" s="18"/>
      <c r="I7" s="19"/>
      <c r="J7" s="17"/>
      <c r="K7" s="17"/>
      <c r="L7" s="18" t="e">
        <f>VLOOKUP(K7,'tabla tipos de abono'!A$3:E$12,2,FALSE)</f>
        <v>#N/A</v>
      </c>
      <c r="M7" s="18" t="e">
        <f>VLOOKUP(K7,'tabla tipos de abono'!A$3:E$12,3,FALSE)</f>
        <v>#N/A</v>
      </c>
      <c r="N7" s="20" t="e">
        <f>IF(J7=1,(VLOOKUP(K7,'tabla tipos de abono'!A$3:E$12,4,FALSE)),(VLOOKUP(K7,'tabla tipos de abono'!A$3:E$12,5,FALSE)))</f>
        <v>#N/A</v>
      </c>
      <c r="O7" s="20">
        <f t="shared" si="0"/>
        <v>0</v>
      </c>
      <c r="P7" s="21"/>
      <c r="Q7" s="21"/>
      <c r="R7" s="20">
        <f t="shared" si="1"/>
        <v>0</v>
      </c>
      <c r="S7" s="20" t="e">
        <f t="shared" si="2"/>
        <v>#N/A</v>
      </c>
      <c r="T7" s="20" t="e">
        <f t="shared" si="3"/>
        <v>#N/A</v>
      </c>
      <c r="U7" s="22"/>
      <c r="V7" s="22"/>
      <c r="W7" s="23"/>
      <c r="X7" s="23"/>
      <c r="Y7" s="23"/>
      <c r="Z7" s="23"/>
      <c r="AA7" s="23"/>
      <c r="AB7" s="23"/>
    </row>
    <row r="8" spans="1:28" s="24" customFormat="1" ht="14.45" customHeight="1" x14ac:dyDescent="0.25">
      <c r="A8" s="16"/>
      <c r="B8" s="17"/>
      <c r="C8" s="17" t="e">
        <f>VLOOKUP(B8,'tabla cultivos'!A6:B32,2,FALSE)</f>
        <v>#N/A</v>
      </c>
      <c r="D8" s="16"/>
      <c r="E8" s="16"/>
      <c r="F8" s="16"/>
      <c r="G8" s="16"/>
      <c r="H8" s="18"/>
      <c r="I8" s="19"/>
      <c r="J8" s="17"/>
      <c r="K8" s="17"/>
      <c r="L8" s="18" t="e">
        <f>VLOOKUP(K8,'tabla tipos de abono'!A$3:E$12,2,FALSE)</f>
        <v>#N/A</v>
      </c>
      <c r="M8" s="18" t="e">
        <f>VLOOKUP(K8,'tabla tipos de abono'!A$3:E$12,3,FALSE)</f>
        <v>#N/A</v>
      </c>
      <c r="N8" s="20" t="e">
        <f>IF(J8=1,(VLOOKUP(K8,'tabla tipos de abono'!A$3:E$12,4,FALSE)),(VLOOKUP(K8,'tabla tipos de abono'!A$3:E$12,5,FALSE)))</f>
        <v>#N/A</v>
      </c>
      <c r="O8" s="20">
        <f t="shared" si="0"/>
        <v>0</v>
      </c>
      <c r="P8" s="21"/>
      <c r="Q8" s="21"/>
      <c r="R8" s="20">
        <f t="shared" si="1"/>
        <v>0</v>
      </c>
      <c r="S8" s="20" t="e">
        <f t="shared" si="2"/>
        <v>#N/A</v>
      </c>
      <c r="T8" s="20" t="e">
        <f t="shared" si="3"/>
        <v>#N/A</v>
      </c>
      <c r="U8" s="22"/>
      <c r="V8" s="22"/>
      <c r="W8" s="23"/>
      <c r="X8" s="23"/>
      <c r="Y8" s="23"/>
      <c r="Z8" s="23"/>
      <c r="AA8" s="23"/>
      <c r="AB8" s="23"/>
    </row>
    <row r="9" spans="1:28" s="24" customFormat="1" ht="14.45" customHeight="1" x14ac:dyDescent="0.25">
      <c r="A9" s="16"/>
      <c r="B9" s="17"/>
      <c r="C9" s="17" t="e">
        <f>VLOOKUP(B9,'tabla cultivos'!A7:B33,2,FALSE)</f>
        <v>#N/A</v>
      </c>
      <c r="D9" s="16"/>
      <c r="E9" s="16"/>
      <c r="F9" s="16"/>
      <c r="G9" s="16"/>
      <c r="H9" s="18"/>
      <c r="I9" s="19"/>
      <c r="J9" s="17"/>
      <c r="K9" s="17"/>
      <c r="L9" s="18" t="e">
        <f>VLOOKUP(K9,'tabla tipos de abono'!A$3:E$12,2,FALSE)</f>
        <v>#N/A</v>
      </c>
      <c r="M9" s="18" t="e">
        <f>VLOOKUP(K9,'tabla tipos de abono'!A$3:E$12,3,FALSE)</f>
        <v>#N/A</v>
      </c>
      <c r="N9" s="20" t="e">
        <f>IF(J9=1,(VLOOKUP(K9,'tabla tipos de abono'!A$3:E$12,4,FALSE)),(VLOOKUP(K9,'tabla tipos de abono'!A$3:E$12,5,FALSE)))</f>
        <v>#N/A</v>
      </c>
      <c r="O9" s="20">
        <f t="shared" si="0"/>
        <v>0</v>
      </c>
      <c r="P9" s="21"/>
      <c r="Q9" s="21"/>
      <c r="R9" s="20">
        <f t="shared" si="1"/>
        <v>0</v>
      </c>
      <c r="S9" s="20" t="e">
        <f t="shared" si="2"/>
        <v>#N/A</v>
      </c>
      <c r="T9" s="20" t="e">
        <f t="shared" si="3"/>
        <v>#N/A</v>
      </c>
      <c r="U9" s="22"/>
      <c r="V9" s="22"/>
      <c r="W9" s="23"/>
      <c r="X9" s="23"/>
      <c r="Y9" s="23"/>
      <c r="Z9" s="23"/>
      <c r="AA9" s="23"/>
      <c r="AB9" s="23"/>
    </row>
    <row r="10" spans="1:28" s="24" customFormat="1" ht="14.45" customHeight="1" x14ac:dyDescent="0.25">
      <c r="A10" s="16"/>
      <c r="B10" s="17"/>
      <c r="C10" s="17" t="e">
        <f>VLOOKUP(B10,'tabla cultivos'!A8:B34,2,FALSE)</f>
        <v>#N/A</v>
      </c>
      <c r="D10" s="16"/>
      <c r="E10" s="16"/>
      <c r="F10" s="16"/>
      <c r="G10" s="16"/>
      <c r="H10" s="18"/>
      <c r="I10" s="19"/>
      <c r="J10" s="17"/>
      <c r="K10" s="17"/>
      <c r="L10" s="18" t="e">
        <f>VLOOKUP(K10,'tabla tipos de abono'!A$3:E$12,2,FALSE)</f>
        <v>#N/A</v>
      </c>
      <c r="M10" s="18" t="e">
        <f>VLOOKUP(K10,'tabla tipos de abono'!A$3:E$12,3,FALSE)</f>
        <v>#N/A</v>
      </c>
      <c r="N10" s="20" t="e">
        <f>IF(J10=1,(VLOOKUP(K10,'tabla tipos de abono'!A$3:E$12,4,FALSE)),(VLOOKUP(K10,'tabla tipos de abono'!A$3:E$12,5,FALSE)))</f>
        <v>#N/A</v>
      </c>
      <c r="O10" s="20">
        <f t="shared" si="0"/>
        <v>0</v>
      </c>
      <c r="P10" s="21"/>
      <c r="Q10" s="21"/>
      <c r="R10" s="20">
        <f t="shared" si="1"/>
        <v>0</v>
      </c>
      <c r="S10" s="20" t="e">
        <f t="shared" si="2"/>
        <v>#N/A</v>
      </c>
      <c r="T10" s="20" t="e">
        <f t="shared" si="3"/>
        <v>#N/A</v>
      </c>
      <c r="U10" s="22"/>
      <c r="V10" s="22"/>
      <c r="W10" s="23"/>
      <c r="X10" s="23"/>
      <c r="Y10" s="23"/>
      <c r="Z10" s="23"/>
      <c r="AA10" s="23"/>
      <c r="AB10" s="23"/>
    </row>
    <row r="11" spans="1:28" s="24" customFormat="1" ht="14.45" customHeight="1" x14ac:dyDescent="0.25">
      <c r="A11" s="16"/>
      <c r="B11" s="17"/>
      <c r="C11" s="17" t="e">
        <f>VLOOKUP(B11,'tabla cultivos'!A9:B35,2,FALSE)</f>
        <v>#N/A</v>
      </c>
      <c r="D11" s="16"/>
      <c r="E11" s="16"/>
      <c r="F11" s="16"/>
      <c r="G11" s="16"/>
      <c r="H11" s="18"/>
      <c r="I11" s="19"/>
      <c r="J11" s="17"/>
      <c r="K11" s="17"/>
      <c r="L11" s="18" t="e">
        <f>VLOOKUP(K11,'tabla tipos de abono'!A$3:E$12,2,FALSE)</f>
        <v>#N/A</v>
      </c>
      <c r="M11" s="18" t="e">
        <f>VLOOKUP(K11,'tabla tipos de abono'!A$3:E$12,3,FALSE)</f>
        <v>#N/A</v>
      </c>
      <c r="N11" s="20" t="e">
        <f>IF(J11=1,(VLOOKUP(K11,'tabla tipos de abono'!A$3:E$12,4,FALSE)),(VLOOKUP(K11,'tabla tipos de abono'!A$3:E$12,5,FALSE)))</f>
        <v>#N/A</v>
      </c>
      <c r="O11" s="20">
        <f t="shared" si="0"/>
        <v>0</v>
      </c>
      <c r="P11" s="21"/>
      <c r="Q11" s="21"/>
      <c r="R11" s="20">
        <f t="shared" si="1"/>
        <v>0</v>
      </c>
      <c r="S11" s="20" t="e">
        <f t="shared" si="2"/>
        <v>#N/A</v>
      </c>
      <c r="T11" s="20" t="e">
        <f t="shared" si="3"/>
        <v>#N/A</v>
      </c>
      <c r="U11" s="22"/>
      <c r="V11" s="22"/>
      <c r="W11" s="23"/>
      <c r="X11" s="23"/>
      <c r="Y11" s="23"/>
      <c r="Z11" s="23"/>
      <c r="AA11" s="23"/>
      <c r="AB11" s="23"/>
    </row>
    <row r="12" spans="1:28" s="24" customFormat="1" ht="14.45" customHeight="1" x14ac:dyDescent="0.25">
      <c r="A12" s="16"/>
      <c r="B12" s="17"/>
      <c r="C12" s="17" t="e">
        <f>VLOOKUP(B12,'tabla cultivos'!A10:B36,2,FALSE)</f>
        <v>#N/A</v>
      </c>
      <c r="D12" s="16"/>
      <c r="E12" s="16"/>
      <c r="F12" s="16"/>
      <c r="G12" s="16"/>
      <c r="H12" s="18"/>
      <c r="I12" s="19"/>
      <c r="J12" s="17"/>
      <c r="K12" s="17"/>
      <c r="L12" s="18" t="e">
        <f>VLOOKUP(K12,'tabla tipos de abono'!A$3:E$12,2,FALSE)</f>
        <v>#N/A</v>
      </c>
      <c r="M12" s="18" t="e">
        <f>VLOOKUP(K12,'tabla tipos de abono'!A$3:E$12,3,FALSE)</f>
        <v>#N/A</v>
      </c>
      <c r="N12" s="20" t="e">
        <f>IF(J12=1,(VLOOKUP(K12,'tabla tipos de abono'!A$3:E$12,4,FALSE)),(VLOOKUP(K12,'tabla tipos de abono'!A$3:E$12,5,FALSE)))</f>
        <v>#N/A</v>
      </c>
      <c r="O12" s="20">
        <f t="shared" si="0"/>
        <v>0</v>
      </c>
      <c r="P12" s="21"/>
      <c r="Q12" s="21"/>
      <c r="R12" s="20">
        <f t="shared" si="1"/>
        <v>0</v>
      </c>
      <c r="S12" s="20" t="e">
        <f t="shared" si="2"/>
        <v>#N/A</v>
      </c>
      <c r="T12" s="20" t="e">
        <f t="shared" si="3"/>
        <v>#N/A</v>
      </c>
      <c r="U12" s="22"/>
      <c r="V12" s="22"/>
      <c r="W12" s="23"/>
      <c r="X12" s="23"/>
      <c r="Y12" s="23"/>
      <c r="Z12" s="23"/>
      <c r="AA12" s="23"/>
      <c r="AB12" s="23"/>
    </row>
    <row r="13" spans="1:28" s="24" customFormat="1" ht="14.45" customHeight="1" x14ac:dyDescent="0.25">
      <c r="A13" s="16"/>
      <c r="B13" s="17"/>
      <c r="C13" s="17" t="e">
        <f>VLOOKUP(B13,'tabla cultivos'!A11:B37,2,FALSE)</f>
        <v>#N/A</v>
      </c>
      <c r="D13" s="16"/>
      <c r="E13" s="16"/>
      <c r="F13" s="16"/>
      <c r="G13" s="16"/>
      <c r="H13" s="18"/>
      <c r="I13" s="19"/>
      <c r="J13" s="17"/>
      <c r="K13" s="17"/>
      <c r="L13" s="18" t="e">
        <f>VLOOKUP(K13,'tabla tipos de abono'!A$3:E$12,2,FALSE)</f>
        <v>#N/A</v>
      </c>
      <c r="M13" s="18" t="e">
        <f>VLOOKUP(K13,'tabla tipos de abono'!A$3:E$12,3,FALSE)</f>
        <v>#N/A</v>
      </c>
      <c r="N13" s="20" t="e">
        <f>IF(J13=1,(VLOOKUP(K13,'tabla tipos de abono'!A$3:E$12,4,FALSE)),(VLOOKUP(K13,'tabla tipos de abono'!A$3:E$12,5,FALSE)))</f>
        <v>#N/A</v>
      </c>
      <c r="O13" s="20">
        <f t="shared" si="0"/>
        <v>0</v>
      </c>
      <c r="P13" s="21"/>
      <c r="Q13" s="21"/>
      <c r="R13" s="20">
        <f t="shared" si="1"/>
        <v>0</v>
      </c>
      <c r="S13" s="20" t="e">
        <f t="shared" si="2"/>
        <v>#N/A</v>
      </c>
      <c r="T13" s="20" t="e">
        <f t="shared" si="3"/>
        <v>#N/A</v>
      </c>
      <c r="U13" s="22"/>
      <c r="V13" s="22"/>
      <c r="W13" s="23"/>
      <c r="X13" s="23"/>
      <c r="Y13" s="23"/>
      <c r="Z13" s="23"/>
      <c r="AA13" s="23"/>
      <c r="AB13" s="23"/>
    </row>
    <row r="14" spans="1:28" s="24" customFormat="1" ht="14.45" customHeight="1" x14ac:dyDescent="0.25">
      <c r="A14" s="16"/>
      <c r="B14" s="17"/>
      <c r="C14" s="17" t="e">
        <f>VLOOKUP(B14,'tabla cultivos'!A12:B38,2,FALSE)</f>
        <v>#N/A</v>
      </c>
      <c r="D14" s="16"/>
      <c r="E14" s="16"/>
      <c r="F14" s="16"/>
      <c r="G14" s="16"/>
      <c r="H14" s="18"/>
      <c r="I14" s="19"/>
      <c r="J14" s="17"/>
      <c r="K14" s="17"/>
      <c r="L14" s="18" t="e">
        <f>VLOOKUP(K14,'tabla tipos de abono'!A$3:E$12,2,FALSE)</f>
        <v>#N/A</v>
      </c>
      <c r="M14" s="18" t="e">
        <f>VLOOKUP(K14,'tabla tipos de abono'!A$3:E$12,3,FALSE)</f>
        <v>#N/A</v>
      </c>
      <c r="N14" s="20" t="e">
        <f>IF(J14=1,(VLOOKUP(K14,'tabla tipos de abono'!A$3:E$12,4,FALSE)),(VLOOKUP(K14,'tabla tipos de abono'!A$3:E$12,5,FALSE)))</f>
        <v>#N/A</v>
      </c>
      <c r="O14" s="20">
        <f t="shared" si="0"/>
        <v>0</v>
      </c>
      <c r="P14" s="21"/>
      <c r="Q14" s="21"/>
      <c r="R14" s="20">
        <f t="shared" si="1"/>
        <v>0</v>
      </c>
      <c r="S14" s="20" t="e">
        <f t="shared" si="2"/>
        <v>#N/A</v>
      </c>
      <c r="T14" s="20" t="e">
        <f t="shared" si="3"/>
        <v>#N/A</v>
      </c>
      <c r="U14" s="22"/>
      <c r="V14" s="22"/>
      <c r="W14" s="23"/>
      <c r="X14" s="23"/>
      <c r="Y14" s="23"/>
      <c r="Z14" s="23"/>
      <c r="AA14" s="23"/>
      <c r="AB14" s="23"/>
    </row>
    <row r="15" spans="1:28" s="24" customFormat="1" ht="14.45" customHeight="1" x14ac:dyDescent="0.25">
      <c r="A15" s="16"/>
      <c r="B15" s="17"/>
      <c r="C15" s="17" t="e">
        <f>VLOOKUP(B15,'tabla cultivos'!A13:B39,2,FALSE)</f>
        <v>#N/A</v>
      </c>
      <c r="D15" s="16"/>
      <c r="E15" s="16"/>
      <c r="F15" s="16"/>
      <c r="G15" s="16"/>
      <c r="H15" s="18"/>
      <c r="I15" s="19"/>
      <c r="J15" s="17"/>
      <c r="K15" s="17"/>
      <c r="L15" s="18" t="e">
        <f>VLOOKUP(K15,'tabla tipos de abono'!A$3:E$12,2,FALSE)</f>
        <v>#N/A</v>
      </c>
      <c r="M15" s="18" t="e">
        <f>VLOOKUP(K15,'tabla tipos de abono'!A$3:E$12,3,FALSE)</f>
        <v>#N/A</v>
      </c>
      <c r="N15" s="20" t="e">
        <f>IF(J15=1,(VLOOKUP(K15,'tabla tipos de abono'!A$3:E$12,4,FALSE)),(VLOOKUP(K15,'tabla tipos de abono'!A$3:E$12,5,FALSE)))</f>
        <v>#N/A</v>
      </c>
      <c r="O15" s="20">
        <f t="shared" si="0"/>
        <v>0</v>
      </c>
      <c r="P15" s="21"/>
      <c r="Q15" s="21"/>
      <c r="R15" s="20">
        <f t="shared" si="1"/>
        <v>0</v>
      </c>
      <c r="S15" s="20" t="e">
        <f t="shared" si="2"/>
        <v>#N/A</v>
      </c>
      <c r="T15" s="20" t="e">
        <f t="shared" si="3"/>
        <v>#N/A</v>
      </c>
      <c r="U15" s="22"/>
      <c r="V15" s="22"/>
      <c r="W15" s="23"/>
      <c r="X15" s="23"/>
      <c r="Y15" s="23"/>
      <c r="Z15" s="23"/>
      <c r="AA15" s="23"/>
      <c r="AB15" s="23"/>
    </row>
    <row r="16" spans="1:28" s="24" customFormat="1" ht="14.45" customHeight="1" x14ac:dyDescent="0.25">
      <c r="A16" s="16"/>
      <c r="B16" s="17"/>
      <c r="C16" s="17" t="e">
        <f>VLOOKUP(B16,'tabla cultivos'!A14:B40,2,FALSE)</f>
        <v>#N/A</v>
      </c>
      <c r="D16" s="16"/>
      <c r="E16" s="16"/>
      <c r="F16" s="16"/>
      <c r="G16" s="16"/>
      <c r="H16" s="18"/>
      <c r="I16" s="19"/>
      <c r="J16" s="17"/>
      <c r="K16" s="17"/>
      <c r="L16" s="18" t="e">
        <f>VLOOKUP(K16,'tabla tipos de abono'!A$3:E$12,2,FALSE)</f>
        <v>#N/A</v>
      </c>
      <c r="M16" s="18" t="e">
        <f>VLOOKUP(K16,'tabla tipos de abono'!A$3:E$12,3,FALSE)</f>
        <v>#N/A</v>
      </c>
      <c r="N16" s="20" t="e">
        <f>IF(J16=1,(VLOOKUP(K16,'tabla tipos de abono'!A$3:E$12,4,FALSE)),(VLOOKUP(K16,'tabla tipos de abono'!A$3:E$12,5,FALSE)))</f>
        <v>#N/A</v>
      </c>
      <c r="O16" s="20">
        <f t="shared" si="0"/>
        <v>0</v>
      </c>
      <c r="P16" s="21"/>
      <c r="Q16" s="21"/>
      <c r="R16" s="20">
        <f t="shared" si="1"/>
        <v>0</v>
      </c>
      <c r="S16" s="20" t="e">
        <f t="shared" si="2"/>
        <v>#N/A</v>
      </c>
      <c r="T16" s="20" t="e">
        <f t="shared" si="3"/>
        <v>#N/A</v>
      </c>
      <c r="U16" s="22"/>
      <c r="V16" s="22"/>
      <c r="W16" s="23"/>
      <c r="X16" s="23"/>
      <c r="Y16" s="23"/>
      <c r="Z16" s="23"/>
      <c r="AA16" s="23"/>
      <c r="AB16" s="23"/>
    </row>
    <row r="17" spans="1:28" s="24" customFormat="1" ht="14.45" customHeight="1" x14ac:dyDescent="0.25">
      <c r="A17" s="16"/>
      <c r="B17" s="17"/>
      <c r="C17" s="17" t="e">
        <f>VLOOKUP(B17,'tabla cultivos'!A15:B41,2,FALSE)</f>
        <v>#N/A</v>
      </c>
      <c r="D17" s="16"/>
      <c r="E17" s="16"/>
      <c r="F17" s="16"/>
      <c r="G17" s="16"/>
      <c r="H17" s="18"/>
      <c r="I17" s="19"/>
      <c r="J17" s="17"/>
      <c r="K17" s="17"/>
      <c r="L17" s="18" t="e">
        <f>VLOOKUP(K17,'tabla tipos de abono'!A$3:E$12,2,FALSE)</f>
        <v>#N/A</v>
      </c>
      <c r="M17" s="18" t="e">
        <f>VLOOKUP(K17,'tabla tipos de abono'!A$3:E$12,3,FALSE)</f>
        <v>#N/A</v>
      </c>
      <c r="N17" s="20" t="e">
        <f>IF(J17=1,(VLOOKUP(K17,'tabla tipos de abono'!A$3:E$12,4,FALSE)),(VLOOKUP(K17,'tabla tipos de abono'!A$3:E$12,5,FALSE)))</f>
        <v>#N/A</v>
      </c>
      <c r="O17" s="20">
        <f t="shared" si="0"/>
        <v>0</v>
      </c>
      <c r="P17" s="21"/>
      <c r="Q17" s="21"/>
      <c r="R17" s="20">
        <f t="shared" si="1"/>
        <v>0</v>
      </c>
      <c r="S17" s="20" t="e">
        <f t="shared" si="2"/>
        <v>#N/A</v>
      </c>
      <c r="T17" s="20" t="e">
        <f t="shared" si="3"/>
        <v>#N/A</v>
      </c>
      <c r="U17" s="22"/>
      <c r="V17" s="22"/>
      <c r="W17" s="23"/>
      <c r="X17" s="23"/>
      <c r="Y17" s="23"/>
      <c r="Z17" s="23"/>
      <c r="AA17" s="23"/>
      <c r="AB17" s="23"/>
    </row>
    <row r="18" spans="1:28" s="24" customFormat="1" ht="14.45" customHeight="1" x14ac:dyDescent="0.25">
      <c r="A18" s="16"/>
      <c r="B18" s="17"/>
      <c r="C18" s="17" t="e">
        <f>VLOOKUP(B18,'tabla cultivos'!A16:B42,2,FALSE)</f>
        <v>#N/A</v>
      </c>
      <c r="D18" s="16"/>
      <c r="E18" s="16"/>
      <c r="F18" s="16"/>
      <c r="G18" s="16"/>
      <c r="H18" s="18"/>
      <c r="I18" s="19"/>
      <c r="J18" s="17"/>
      <c r="K18" s="17"/>
      <c r="L18" s="18" t="e">
        <f>VLOOKUP(K18,'tabla tipos de abono'!A$3:E$12,2,FALSE)</f>
        <v>#N/A</v>
      </c>
      <c r="M18" s="18" t="e">
        <f>VLOOKUP(K18,'tabla tipos de abono'!A$3:E$12,3,FALSE)</f>
        <v>#N/A</v>
      </c>
      <c r="N18" s="20" t="e">
        <f>IF(J18=1,(VLOOKUP(K18,'tabla tipos de abono'!A$3:E$12,4,FALSE)),(VLOOKUP(K18,'tabla tipos de abono'!A$3:E$12,5,FALSE)))</f>
        <v>#N/A</v>
      </c>
      <c r="O18" s="20">
        <f t="shared" si="0"/>
        <v>0</v>
      </c>
      <c r="P18" s="21"/>
      <c r="Q18" s="21"/>
      <c r="R18" s="20">
        <f t="shared" si="1"/>
        <v>0</v>
      </c>
      <c r="S18" s="20" t="e">
        <f t="shared" si="2"/>
        <v>#N/A</v>
      </c>
      <c r="T18" s="20" t="e">
        <f t="shared" si="3"/>
        <v>#N/A</v>
      </c>
      <c r="U18" s="22"/>
      <c r="V18" s="22"/>
      <c r="W18" s="23"/>
      <c r="X18" s="23"/>
      <c r="Y18" s="23"/>
      <c r="Z18" s="23"/>
      <c r="AA18" s="23"/>
      <c r="AB18" s="23"/>
    </row>
    <row r="19" spans="1:28" s="24" customFormat="1" ht="14.45" customHeight="1" x14ac:dyDescent="0.25">
      <c r="A19" s="16"/>
      <c r="B19" s="17"/>
      <c r="C19" s="17" t="e">
        <f>VLOOKUP(B19,'tabla cultivos'!A17:B43,2,FALSE)</f>
        <v>#N/A</v>
      </c>
      <c r="D19" s="16"/>
      <c r="E19" s="16"/>
      <c r="F19" s="16"/>
      <c r="G19" s="16"/>
      <c r="H19" s="18"/>
      <c r="I19" s="19"/>
      <c r="J19" s="17"/>
      <c r="K19" s="17"/>
      <c r="L19" s="18" t="e">
        <f>VLOOKUP(K19,'tabla tipos de abono'!A$3:E$12,2,FALSE)</f>
        <v>#N/A</v>
      </c>
      <c r="M19" s="18" t="e">
        <f>VLOOKUP(K19,'tabla tipos de abono'!A$3:E$12,3,FALSE)</f>
        <v>#N/A</v>
      </c>
      <c r="N19" s="20" t="e">
        <f>IF(J19=1,(VLOOKUP(K19,'tabla tipos de abono'!A$3:E$12,4,FALSE)),(VLOOKUP(K19,'tabla tipos de abono'!A$3:E$12,5,FALSE)))</f>
        <v>#N/A</v>
      </c>
      <c r="O19" s="20">
        <f t="shared" si="0"/>
        <v>0</v>
      </c>
      <c r="P19" s="21"/>
      <c r="Q19" s="21"/>
      <c r="R19" s="20">
        <f t="shared" si="1"/>
        <v>0</v>
      </c>
      <c r="S19" s="20" t="e">
        <f t="shared" si="2"/>
        <v>#N/A</v>
      </c>
      <c r="T19" s="20" t="e">
        <f t="shared" si="3"/>
        <v>#N/A</v>
      </c>
      <c r="U19" s="22"/>
      <c r="V19" s="22"/>
      <c r="W19" s="23"/>
      <c r="X19" s="23"/>
      <c r="Y19" s="23"/>
      <c r="Z19" s="23"/>
      <c r="AA19" s="23"/>
      <c r="AB19" s="23"/>
    </row>
    <row r="20" spans="1:28" s="24" customFormat="1" ht="14.45" customHeight="1" x14ac:dyDescent="0.25">
      <c r="A20" s="16"/>
      <c r="B20" s="17"/>
      <c r="C20" s="17" t="e">
        <f>VLOOKUP(B20,'tabla cultivos'!A18:B44,2,FALSE)</f>
        <v>#N/A</v>
      </c>
      <c r="D20" s="16"/>
      <c r="E20" s="16"/>
      <c r="F20" s="16"/>
      <c r="G20" s="16"/>
      <c r="H20" s="18"/>
      <c r="I20" s="19"/>
      <c r="J20" s="17"/>
      <c r="K20" s="17"/>
      <c r="L20" s="18" t="e">
        <f>VLOOKUP(K20,'tabla tipos de abono'!A$3:E$12,2,FALSE)</f>
        <v>#N/A</v>
      </c>
      <c r="M20" s="18" t="e">
        <f>VLOOKUP(K20,'tabla tipos de abono'!A$3:E$12,3,FALSE)</f>
        <v>#N/A</v>
      </c>
      <c r="N20" s="20" t="e">
        <f>IF(J20=1,(VLOOKUP(K20,'tabla tipos de abono'!A$3:E$12,4,FALSE)),(VLOOKUP(K20,'tabla tipos de abono'!A$3:E$12,5,FALSE)))</f>
        <v>#N/A</v>
      </c>
      <c r="O20" s="20">
        <f t="shared" si="0"/>
        <v>0</v>
      </c>
      <c r="P20" s="21"/>
      <c r="Q20" s="21"/>
      <c r="R20" s="20">
        <f t="shared" si="1"/>
        <v>0</v>
      </c>
      <c r="S20" s="20" t="e">
        <f t="shared" si="2"/>
        <v>#N/A</v>
      </c>
      <c r="T20" s="20" t="e">
        <f t="shared" si="3"/>
        <v>#N/A</v>
      </c>
      <c r="U20" s="22"/>
      <c r="V20" s="22"/>
      <c r="W20" s="23"/>
      <c r="X20" s="23"/>
      <c r="Y20" s="23"/>
      <c r="Z20" s="23"/>
      <c r="AA20" s="23"/>
      <c r="AB20" s="23"/>
    </row>
    <row r="21" spans="1:28" x14ac:dyDescent="0.25">
      <c r="B21" s="25"/>
      <c r="C21" s="26"/>
      <c r="D21" s="27"/>
      <c r="E21" s="26"/>
      <c r="F21" s="27"/>
      <c r="G21" s="27"/>
      <c r="I21" s="28"/>
      <c r="J21" s="28"/>
      <c r="N21" s="28"/>
      <c r="O21" s="28"/>
      <c r="P21" s="28"/>
      <c r="Q21" s="28"/>
      <c r="R21" s="28"/>
      <c r="S21" s="28"/>
      <c r="T21" s="28"/>
      <c r="U21" s="29"/>
      <c r="V21" s="29"/>
    </row>
    <row r="22" spans="1:28" ht="14.45" customHeight="1" x14ac:dyDescent="0.25">
      <c r="D22" s="31"/>
      <c r="F22" s="31"/>
      <c r="I22" s="28"/>
      <c r="J22" s="32"/>
      <c r="N22" s="28"/>
      <c r="O22" s="28"/>
      <c r="P22" s="28"/>
      <c r="Q22" s="28"/>
      <c r="R22" s="28"/>
      <c r="S22" s="28"/>
      <c r="T22" s="28"/>
      <c r="U22" s="29"/>
      <c r="V22" s="29"/>
    </row>
    <row r="23" spans="1:28" ht="14.45" customHeight="1" x14ac:dyDescent="0.25">
      <c r="A23" s="31"/>
      <c r="C23" s="31"/>
      <c r="F23" s="28"/>
      <c r="G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28" ht="14.45" customHeight="1" x14ac:dyDescent="0.25">
      <c r="C24" s="31"/>
      <c r="F24" s="28"/>
      <c r="G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8" ht="14.45" customHeight="1" x14ac:dyDescent="0.25">
      <c r="A25" s="31"/>
      <c r="C25" s="31"/>
    </row>
    <row r="26" spans="1:28" ht="14.45" customHeight="1" x14ac:dyDescent="0.25">
      <c r="A26" s="31"/>
      <c r="C26" s="31"/>
    </row>
    <row r="27" spans="1:28" x14ac:dyDescent="0.25">
      <c r="D27" s="33"/>
    </row>
    <row r="28" spans="1:28" x14ac:dyDescent="0.25">
      <c r="C28" s="34"/>
      <c r="D28" s="33"/>
      <c r="G28" s="24"/>
    </row>
    <row r="29" spans="1:28" x14ac:dyDescent="0.25">
      <c r="F29" s="34"/>
      <c r="G29" s="33"/>
    </row>
    <row r="30" spans="1:28" ht="14.45" customHeight="1" x14ac:dyDescent="0.25">
      <c r="F30" s="34"/>
      <c r="G30" s="33"/>
    </row>
    <row r="31" spans="1:28" x14ac:dyDescent="0.25">
      <c r="F31" s="34"/>
      <c r="G31" s="33"/>
      <c r="J31" s="24"/>
    </row>
    <row r="32" spans="1:28" x14ac:dyDescent="0.25">
      <c r="F32" s="34"/>
      <c r="G32" s="33"/>
    </row>
    <row r="33" spans="6:7" x14ac:dyDescent="0.25">
      <c r="F33" s="34"/>
      <c r="G33" s="33"/>
    </row>
    <row r="34" spans="6:7" x14ac:dyDescent="0.25">
      <c r="F34" s="34"/>
      <c r="G34" s="33"/>
    </row>
    <row r="35" spans="6:7" x14ac:dyDescent="0.25">
      <c r="F35" s="34"/>
      <c r="G35" s="33"/>
    </row>
    <row r="36" spans="6:7" x14ac:dyDescent="0.25">
      <c r="F36" s="34"/>
      <c r="G36" s="33"/>
    </row>
  </sheetData>
  <dataValidations count="3">
    <dataValidation type="list" showInputMessage="1" showErrorMessage="1" sqref="J5:J20 JF5:JF20 TB5:TB20 ACX5:ACX20 AMT5:AMT20 AWP5:AWP20 BGL5:BGL20 BQH5:BQH20 CAD5:CAD20 CJZ5:CJZ20 CTV5:CTV20 DDR5:DDR20 DNN5:DNN20 DXJ5:DXJ20 EHF5:EHF20 ERB5:ERB20 FAX5:FAX20 FKT5:FKT20 FUP5:FUP20 GEL5:GEL20 GOH5:GOH20 GYD5:GYD20 HHZ5:HHZ20 HRV5:HRV20 IBR5:IBR20 ILN5:ILN20 IVJ5:IVJ20 JFF5:JFF20 JPB5:JPB20 JYX5:JYX20 KIT5:KIT20 KSP5:KSP20 LCL5:LCL20 LMH5:LMH20 LWD5:LWD20 MFZ5:MFZ20 MPV5:MPV20 MZR5:MZR20 NJN5:NJN20 NTJ5:NTJ20 ODF5:ODF20 ONB5:ONB20 OWX5:OWX20 PGT5:PGT20 PQP5:PQP20 QAL5:QAL20 QKH5:QKH20 QUD5:QUD20 RDZ5:RDZ20 RNV5:RNV20 RXR5:RXR20 SHN5:SHN20 SRJ5:SRJ20 TBF5:TBF20 TLB5:TLB20 TUX5:TUX20 UET5:UET20 UOP5:UOP20 UYL5:UYL20 VIH5:VIH20 VSD5:VSD20 WBZ5:WBZ20 WLV5:WLV20 WVR5:WVR20 J65541:J65556 JF65541:JF65556 TB65541:TB65556 ACX65541:ACX65556 AMT65541:AMT65556 AWP65541:AWP65556 BGL65541:BGL65556 BQH65541:BQH65556 CAD65541:CAD65556 CJZ65541:CJZ65556 CTV65541:CTV65556 DDR65541:DDR65556 DNN65541:DNN65556 DXJ65541:DXJ65556 EHF65541:EHF65556 ERB65541:ERB65556 FAX65541:FAX65556 FKT65541:FKT65556 FUP65541:FUP65556 GEL65541:GEL65556 GOH65541:GOH65556 GYD65541:GYD65556 HHZ65541:HHZ65556 HRV65541:HRV65556 IBR65541:IBR65556 ILN65541:ILN65556 IVJ65541:IVJ65556 JFF65541:JFF65556 JPB65541:JPB65556 JYX65541:JYX65556 KIT65541:KIT65556 KSP65541:KSP65556 LCL65541:LCL65556 LMH65541:LMH65556 LWD65541:LWD65556 MFZ65541:MFZ65556 MPV65541:MPV65556 MZR65541:MZR65556 NJN65541:NJN65556 NTJ65541:NTJ65556 ODF65541:ODF65556 ONB65541:ONB65556 OWX65541:OWX65556 PGT65541:PGT65556 PQP65541:PQP65556 QAL65541:QAL65556 QKH65541:QKH65556 QUD65541:QUD65556 RDZ65541:RDZ65556 RNV65541:RNV65556 RXR65541:RXR65556 SHN65541:SHN65556 SRJ65541:SRJ65556 TBF65541:TBF65556 TLB65541:TLB65556 TUX65541:TUX65556 UET65541:UET65556 UOP65541:UOP65556 UYL65541:UYL65556 VIH65541:VIH65556 VSD65541:VSD65556 WBZ65541:WBZ65556 WLV65541:WLV65556 WVR65541:WVR65556 J131077:J131092 JF131077:JF131092 TB131077:TB131092 ACX131077:ACX131092 AMT131077:AMT131092 AWP131077:AWP131092 BGL131077:BGL131092 BQH131077:BQH131092 CAD131077:CAD131092 CJZ131077:CJZ131092 CTV131077:CTV131092 DDR131077:DDR131092 DNN131077:DNN131092 DXJ131077:DXJ131092 EHF131077:EHF131092 ERB131077:ERB131092 FAX131077:FAX131092 FKT131077:FKT131092 FUP131077:FUP131092 GEL131077:GEL131092 GOH131077:GOH131092 GYD131077:GYD131092 HHZ131077:HHZ131092 HRV131077:HRV131092 IBR131077:IBR131092 ILN131077:ILN131092 IVJ131077:IVJ131092 JFF131077:JFF131092 JPB131077:JPB131092 JYX131077:JYX131092 KIT131077:KIT131092 KSP131077:KSP131092 LCL131077:LCL131092 LMH131077:LMH131092 LWD131077:LWD131092 MFZ131077:MFZ131092 MPV131077:MPV131092 MZR131077:MZR131092 NJN131077:NJN131092 NTJ131077:NTJ131092 ODF131077:ODF131092 ONB131077:ONB131092 OWX131077:OWX131092 PGT131077:PGT131092 PQP131077:PQP131092 QAL131077:QAL131092 QKH131077:QKH131092 QUD131077:QUD131092 RDZ131077:RDZ131092 RNV131077:RNV131092 RXR131077:RXR131092 SHN131077:SHN131092 SRJ131077:SRJ131092 TBF131077:TBF131092 TLB131077:TLB131092 TUX131077:TUX131092 UET131077:UET131092 UOP131077:UOP131092 UYL131077:UYL131092 VIH131077:VIH131092 VSD131077:VSD131092 WBZ131077:WBZ131092 WLV131077:WLV131092 WVR131077:WVR131092 J196613:J196628 JF196613:JF196628 TB196613:TB196628 ACX196613:ACX196628 AMT196613:AMT196628 AWP196613:AWP196628 BGL196613:BGL196628 BQH196613:BQH196628 CAD196613:CAD196628 CJZ196613:CJZ196628 CTV196613:CTV196628 DDR196613:DDR196628 DNN196613:DNN196628 DXJ196613:DXJ196628 EHF196613:EHF196628 ERB196613:ERB196628 FAX196613:FAX196628 FKT196613:FKT196628 FUP196613:FUP196628 GEL196613:GEL196628 GOH196613:GOH196628 GYD196613:GYD196628 HHZ196613:HHZ196628 HRV196613:HRV196628 IBR196613:IBR196628 ILN196613:ILN196628 IVJ196613:IVJ196628 JFF196613:JFF196628 JPB196613:JPB196628 JYX196613:JYX196628 KIT196613:KIT196628 KSP196613:KSP196628 LCL196613:LCL196628 LMH196613:LMH196628 LWD196613:LWD196628 MFZ196613:MFZ196628 MPV196613:MPV196628 MZR196613:MZR196628 NJN196613:NJN196628 NTJ196613:NTJ196628 ODF196613:ODF196628 ONB196613:ONB196628 OWX196613:OWX196628 PGT196613:PGT196628 PQP196613:PQP196628 QAL196613:QAL196628 QKH196613:QKH196628 QUD196613:QUD196628 RDZ196613:RDZ196628 RNV196613:RNV196628 RXR196613:RXR196628 SHN196613:SHN196628 SRJ196613:SRJ196628 TBF196613:TBF196628 TLB196613:TLB196628 TUX196613:TUX196628 UET196613:UET196628 UOP196613:UOP196628 UYL196613:UYL196628 VIH196613:VIH196628 VSD196613:VSD196628 WBZ196613:WBZ196628 WLV196613:WLV196628 WVR196613:WVR196628 J262149:J262164 JF262149:JF262164 TB262149:TB262164 ACX262149:ACX262164 AMT262149:AMT262164 AWP262149:AWP262164 BGL262149:BGL262164 BQH262149:BQH262164 CAD262149:CAD262164 CJZ262149:CJZ262164 CTV262149:CTV262164 DDR262149:DDR262164 DNN262149:DNN262164 DXJ262149:DXJ262164 EHF262149:EHF262164 ERB262149:ERB262164 FAX262149:FAX262164 FKT262149:FKT262164 FUP262149:FUP262164 GEL262149:GEL262164 GOH262149:GOH262164 GYD262149:GYD262164 HHZ262149:HHZ262164 HRV262149:HRV262164 IBR262149:IBR262164 ILN262149:ILN262164 IVJ262149:IVJ262164 JFF262149:JFF262164 JPB262149:JPB262164 JYX262149:JYX262164 KIT262149:KIT262164 KSP262149:KSP262164 LCL262149:LCL262164 LMH262149:LMH262164 LWD262149:LWD262164 MFZ262149:MFZ262164 MPV262149:MPV262164 MZR262149:MZR262164 NJN262149:NJN262164 NTJ262149:NTJ262164 ODF262149:ODF262164 ONB262149:ONB262164 OWX262149:OWX262164 PGT262149:PGT262164 PQP262149:PQP262164 QAL262149:QAL262164 QKH262149:QKH262164 QUD262149:QUD262164 RDZ262149:RDZ262164 RNV262149:RNV262164 RXR262149:RXR262164 SHN262149:SHN262164 SRJ262149:SRJ262164 TBF262149:TBF262164 TLB262149:TLB262164 TUX262149:TUX262164 UET262149:UET262164 UOP262149:UOP262164 UYL262149:UYL262164 VIH262149:VIH262164 VSD262149:VSD262164 WBZ262149:WBZ262164 WLV262149:WLV262164 WVR262149:WVR262164 J327685:J327700 JF327685:JF327700 TB327685:TB327700 ACX327685:ACX327700 AMT327685:AMT327700 AWP327685:AWP327700 BGL327685:BGL327700 BQH327685:BQH327700 CAD327685:CAD327700 CJZ327685:CJZ327700 CTV327685:CTV327700 DDR327685:DDR327700 DNN327685:DNN327700 DXJ327685:DXJ327700 EHF327685:EHF327700 ERB327685:ERB327700 FAX327685:FAX327700 FKT327685:FKT327700 FUP327685:FUP327700 GEL327685:GEL327700 GOH327685:GOH327700 GYD327685:GYD327700 HHZ327685:HHZ327700 HRV327685:HRV327700 IBR327685:IBR327700 ILN327685:ILN327700 IVJ327685:IVJ327700 JFF327685:JFF327700 JPB327685:JPB327700 JYX327685:JYX327700 KIT327685:KIT327700 KSP327685:KSP327700 LCL327685:LCL327700 LMH327685:LMH327700 LWD327685:LWD327700 MFZ327685:MFZ327700 MPV327685:MPV327700 MZR327685:MZR327700 NJN327685:NJN327700 NTJ327685:NTJ327700 ODF327685:ODF327700 ONB327685:ONB327700 OWX327685:OWX327700 PGT327685:PGT327700 PQP327685:PQP327700 QAL327685:QAL327700 QKH327685:QKH327700 QUD327685:QUD327700 RDZ327685:RDZ327700 RNV327685:RNV327700 RXR327685:RXR327700 SHN327685:SHN327700 SRJ327685:SRJ327700 TBF327685:TBF327700 TLB327685:TLB327700 TUX327685:TUX327700 UET327685:UET327700 UOP327685:UOP327700 UYL327685:UYL327700 VIH327685:VIH327700 VSD327685:VSD327700 WBZ327685:WBZ327700 WLV327685:WLV327700 WVR327685:WVR327700 J393221:J393236 JF393221:JF393236 TB393221:TB393236 ACX393221:ACX393236 AMT393221:AMT393236 AWP393221:AWP393236 BGL393221:BGL393236 BQH393221:BQH393236 CAD393221:CAD393236 CJZ393221:CJZ393236 CTV393221:CTV393236 DDR393221:DDR393236 DNN393221:DNN393236 DXJ393221:DXJ393236 EHF393221:EHF393236 ERB393221:ERB393236 FAX393221:FAX393236 FKT393221:FKT393236 FUP393221:FUP393236 GEL393221:GEL393236 GOH393221:GOH393236 GYD393221:GYD393236 HHZ393221:HHZ393236 HRV393221:HRV393236 IBR393221:IBR393236 ILN393221:ILN393236 IVJ393221:IVJ393236 JFF393221:JFF393236 JPB393221:JPB393236 JYX393221:JYX393236 KIT393221:KIT393236 KSP393221:KSP393236 LCL393221:LCL393236 LMH393221:LMH393236 LWD393221:LWD393236 MFZ393221:MFZ393236 MPV393221:MPV393236 MZR393221:MZR393236 NJN393221:NJN393236 NTJ393221:NTJ393236 ODF393221:ODF393236 ONB393221:ONB393236 OWX393221:OWX393236 PGT393221:PGT393236 PQP393221:PQP393236 QAL393221:QAL393236 QKH393221:QKH393236 QUD393221:QUD393236 RDZ393221:RDZ393236 RNV393221:RNV393236 RXR393221:RXR393236 SHN393221:SHN393236 SRJ393221:SRJ393236 TBF393221:TBF393236 TLB393221:TLB393236 TUX393221:TUX393236 UET393221:UET393236 UOP393221:UOP393236 UYL393221:UYL393236 VIH393221:VIH393236 VSD393221:VSD393236 WBZ393221:WBZ393236 WLV393221:WLV393236 WVR393221:WVR393236 J458757:J458772 JF458757:JF458772 TB458757:TB458772 ACX458757:ACX458772 AMT458757:AMT458772 AWP458757:AWP458772 BGL458757:BGL458772 BQH458757:BQH458772 CAD458757:CAD458772 CJZ458757:CJZ458772 CTV458757:CTV458772 DDR458757:DDR458772 DNN458757:DNN458772 DXJ458757:DXJ458772 EHF458757:EHF458772 ERB458757:ERB458772 FAX458757:FAX458772 FKT458757:FKT458772 FUP458757:FUP458772 GEL458757:GEL458772 GOH458757:GOH458772 GYD458757:GYD458772 HHZ458757:HHZ458772 HRV458757:HRV458772 IBR458757:IBR458772 ILN458757:ILN458772 IVJ458757:IVJ458772 JFF458757:JFF458772 JPB458757:JPB458772 JYX458757:JYX458772 KIT458757:KIT458772 KSP458757:KSP458772 LCL458757:LCL458772 LMH458757:LMH458772 LWD458757:LWD458772 MFZ458757:MFZ458772 MPV458757:MPV458772 MZR458757:MZR458772 NJN458757:NJN458772 NTJ458757:NTJ458772 ODF458757:ODF458772 ONB458757:ONB458772 OWX458757:OWX458772 PGT458757:PGT458772 PQP458757:PQP458772 QAL458757:QAL458772 QKH458757:QKH458772 QUD458757:QUD458772 RDZ458757:RDZ458772 RNV458757:RNV458772 RXR458757:RXR458772 SHN458757:SHN458772 SRJ458757:SRJ458772 TBF458757:TBF458772 TLB458757:TLB458772 TUX458757:TUX458772 UET458757:UET458772 UOP458757:UOP458772 UYL458757:UYL458772 VIH458757:VIH458772 VSD458757:VSD458772 WBZ458757:WBZ458772 WLV458757:WLV458772 WVR458757:WVR458772 J524293:J524308 JF524293:JF524308 TB524293:TB524308 ACX524293:ACX524308 AMT524293:AMT524308 AWP524293:AWP524308 BGL524293:BGL524308 BQH524293:BQH524308 CAD524293:CAD524308 CJZ524293:CJZ524308 CTV524293:CTV524308 DDR524293:DDR524308 DNN524293:DNN524308 DXJ524293:DXJ524308 EHF524293:EHF524308 ERB524293:ERB524308 FAX524293:FAX524308 FKT524293:FKT524308 FUP524293:FUP524308 GEL524293:GEL524308 GOH524293:GOH524308 GYD524293:GYD524308 HHZ524293:HHZ524308 HRV524293:HRV524308 IBR524293:IBR524308 ILN524293:ILN524308 IVJ524293:IVJ524308 JFF524293:JFF524308 JPB524293:JPB524308 JYX524293:JYX524308 KIT524293:KIT524308 KSP524293:KSP524308 LCL524293:LCL524308 LMH524293:LMH524308 LWD524293:LWD524308 MFZ524293:MFZ524308 MPV524293:MPV524308 MZR524293:MZR524308 NJN524293:NJN524308 NTJ524293:NTJ524308 ODF524293:ODF524308 ONB524293:ONB524308 OWX524293:OWX524308 PGT524293:PGT524308 PQP524293:PQP524308 QAL524293:QAL524308 QKH524293:QKH524308 QUD524293:QUD524308 RDZ524293:RDZ524308 RNV524293:RNV524308 RXR524293:RXR524308 SHN524293:SHN524308 SRJ524293:SRJ524308 TBF524293:TBF524308 TLB524293:TLB524308 TUX524293:TUX524308 UET524293:UET524308 UOP524293:UOP524308 UYL524293:UYL524308 VIH524293:VIH524308 VSD524293:VSD524308 WBZ524293:WBZ524308 WLV524293:WLV524308 WVR524293:WVR524308 J589829:J589844 JF589829:JF589844 TB589829:TB589844 ACX589829:ACX589844 AMT589829:AMT589844 AWP589829:AWP589844 BGL589829:BGL589844 BQH589829:BQH589844 CAD589829:CAD589844 CJZ589829:CJZ589844 CTV589829:CTV589844 DDR589829:DDR589844 DNN589829:DNN589844 DXJ589829:DXJ589844 EHF589829:EHF589844 ERB589829:ERB589844 FAX589829:FAX589844 FKT589829:FKT589844 FUP589829:FUP589844 GEL589829:GEL589844 GOH589829:GOH589844 GYD589829:GYD589844 HHZ589829:HHZ589844 HRV589829:HRV589844 IBR589829:IBR589844 ILN589829:ILN589844 IVJ589829:IVJ589844 JFF589829:JFF589844 JPB589829:JPB589844 JYX589829:JYX589844 KIT589829:KIT589844 KSP589829:KSP589844 LCL589829:LCL589844 LMH589829:LMH589844 LWD589829:LWD589844 MFZ589829:MFZ589844 MPV589829:MPV589844 MZR589829:MZR589844 NJN589829:NJN589844 NTJ589829:NTJ589844 ODF589829:ODF589844 ONB589829:ONB589844 OWX589829:OWX589844 PGT589829:PGT589844 PQP589829:PQP589844 QAL589829:QAL589844 QKH589829:QKH589844 QUD589829:QUD589844 RDZ589829:RDZ589844 RNV589829:RNV589844 RXR589829:RXR589844 SHN589829:SHN589844 SRJ589829:SRJ589844 TBF589829:TBF589844 TLB589829:TLB589844 TUX589829:TUX589844 UET589829:UET589844 UOP589829:UOP589844 UYL589829:UYL589844 VIH589829:VIH589844 VSD589829:VSD589844 WBZ589829:WBZ589844 WLV589829:WLV589844 WVR589829:WVR589844 J655365:J655380 JF655365:JF655380 TB655365:TB655380 ACX655365:ACX655380 AMT655365:AMT655380 AWP655365:AWP655380 BGL655365:BGL655380 BQH655365:BQH655380 CAD655365:CAD655380 CJZ655365:CJZ655380 CTV655365:CTV655380 DDR655365:DDR655380 DNN655365:DNN655380 DXJ655365:DXJ655380 EHF655365:EHF655380 ERB655365:ERB655380 FAX655365:FAX655380 FKT655365:FKT655380 FUP655365:FUP655380 GEL655365:GEL655380 GOH655365:GOH655380 GYD655365:GYD655380 HHZ655365:HHZ655380 HRV655365:HRV655380 IBR655365:IBR655380 ILN655365:ILN655380 IVJ655365:IVJ655380 JFF655365:JFF655380 JPB655365:JPB655380 JYX655365:JYX655380 KIT655365:KIT655380 KSP655365:KSP655380 LCL655365:LCL655380 LMH655365:LMH655380 LWD655365:LWD655380 MFZ655365:MFZ655380 MPV655365:MPV655380 MZR655365:MZR655380 NJN655365:NJN655380 NTJ655365:NTJ655380 ODF655365:ODF655380 ONB655365:ONB655380 OWX655365:OWX655380 PGT655365:PGT655380 PQP655365:PQP655380 QAL655365:QAL655380 QKH655365:QKH655380 QUD655365:QUD655380 RDZ655365:RDZ655380 RNV655365:RNV655380 RXR655365:RXR655380 SHN655365:SHN655380 SRJ655365:SRJ655380 TBF655365:TBF655380 TLB655365:TLB655380 TUX655365:TUX655380 UET655365:UET655380 UOP655365:UOP655380 UYL655365:UYL655380 VIH655365:VIH655380 VSD655365:VSD655380 WBZ655365:WBZ655380 WLV655365:WLV655380 WVR655365:WVR655380 J720901:J720916 JF720901:JF720916 TB720901:TB720916 ACX720901:ACX720916 AMT720901:AMT720916 AWP720901:AWP720916 BGL720901:BGL720916 BQH720901:BQH720916 CAD720901:CAD720916 CJZ720901:CJZ720916 CTV720901:CTV720916 DDR720901:DDR720916 DNN720901:DNN720916 DXJ720901:DXJ720916 EHF720901:EHF720916 ERB720901:ERB720916 FAX720901:FAX720916 FKT720901:FKT720916 FUP720901:FUP720916 GEL720901:GEL720916 GOH720901:GOH720916 GYD720901:GYD720916 HHZ720901:HHZ720916 HRV720901:HRV720916 IBR720901:IBR720916 ILN720901:ILN720916 IVJ720901:IVJ720916 JFF720901:JFF720916 JPB720901:JPB720916 JYX720901:JYX720916 KIT720901:KIT720916 KSP720901:KSP720916 LCL720901:LCL720916 LMH720901:LMH720916 LWD720901:LWD720916 MFZ720901:MFZ720916 MPV720901:MPV720916 MZR720901:MZR720916 NJN720901:NJN720916 NTJ720901:NTJ720916 ODF720901:ODF720916 ONB720901:ONB720916 OWX720901:OWX720916 PGT720901:PGT720916 PQP720901:PQP720916 QAL720901:QAL720916 QKH720901:QKH720916 QUD720901:QUD720916 RDZ720901:RDZ720916 RNV720901:RNV720916 RXR720901:RXR720916 SHN720901:SHN720916 SRJ720901:SRJ720916 TBF720901:TBF720916 TLB720901:TLB720916 TUX720901:TUX720916 UET720901:UET720916 UOP720901:UOP720916 UYL720901:UYL720916 VIH720901:VIH720916 VSD720901:VSD720916 WBZ720901:WBZ720916 WLV720901:WLV720916 WVR720901:WVR720916 J786437:J786452 JF786437:JF786452 TB786437:TB786452 ACX786437:ACX786452 AMT786437:AMT786452 AWP786437:AWP786452 BGL786437:BGL786452 BQH786437:BQH786452 CAD786437:CAD786452 CJZ786437:CJZ786452 CTV786437:CTV786452 DDR786437:DDR786452 DNN786437:DNN786452 DXJ786437:DXJ786452 EHF786437:EHF786452 ERB786437:ERB786452 FAX786437:FAX786452 FKT786437:FKT786452 FUP786437:FUP786452 GEL786437:GEL786452 GOH786437:GOH786452 GYD786437:GYD786452 HHZ786437:HHZ786452 HRV786437:HRV786452 IBR786437:IBR786452 ILN786437:ILN786452 IVJ786437:IVJ786452 JFF786437:JFF786452 JPB786437:JPB786452 JYX786437:JYX786452 KIT786437:KIT786452 KSP786437:KSP786452 LCL786437:LCL786452 LMH786437:LMH786452 LWD786437:LWD786452 MFZ786437:MFZ786452 MPV786437:MPV786452 MZR786437:MZR786452 NJN786437:NJN786452 NTJ786437:NTJ786452 ODF786437:ODF786452 ONB786437:ONB786452 OWX786437:OWX786452 PGT786437:PGT786452 PQP786437:PQP786452 QAL786437:QAL786452 QKH786437:QKH786452 QUD786437:QUD786452 RDZ786437:RDZ786452 RNV786437:RNV786452 RXR786437:RXR786452 SHN786437:SHN786452 SRJ786437:SRJ786452 TBF786437:TBF786452 TLB786437:TLB786452 TUX786437:TUX786452 UET786437:UET786452 UOP786437:UOP786452 UYL786437:UYL786452 VIH786437:VIH786452 VSD786437:VSD786452 WBZ786437:WBZ786452 WLV786437:WLV786452 WVR786437:WVR786452 J851973:J851988 JF851973:JF851988 TB851973:TB851988 ACX851973:ACX851988 AMT851973:AMT851988 AWP851973:AWP851988 BGL851973:BGL851988 BQH851973:BQH851988 CAD851973:CAD851988 CJZ851973:CJZ851988 CTV851973:CTV851988 DDR851973:DDR851988 DNN851973:DNN851988 DXJ851973:DXJ851988 EHF851973:EHF851988 ERB851973:ERB851988 FAX851973:FAX851988 FKT851973:FKT851988 FUP851973:FUP851988 GEL851973:GEL851988 GOH851973:GOH851988 GYD851973:GYD851988 HHZ851973:HHZ851988 HRV851973:HRV851988 IBR851973:IBR851988 ILN851973:ILN851988 IVJ851973:IVJ851988 JFF851973:JFF851988 JPB851973:JPB851988 JYX851973:JYX851988 KIT851973:KIT851988 KSP851973:KSP851988 LCL851973:LCL851988 LMH851973:LMH851988 LWD851973:LWD851988 MFZ851973:MFZ851988 MPV851973:MPV851988 MZR851973:MZR851988 NJN851973:NJN851988 NTJ851973:NTJ851988 ODF851973:ODF851988 ONB851973:ONB851988 OWX851973:OWX851988 PGT851973:PGT851988 PQP851973:PQP851988 QAL851973:QAL851988 QKH851973:QKH851988 QUD851973:QUD851988 RDZ851973:RDZ851988 RNV851973:RNV851988 RXR851973:RXR851988 SHN851973:SHN851988 SRJ851973:SRJ851988 TBF851973:TBF851988 TLB851973:TLB851988 TUX851973:TUX851988 UET851973:UET851988 UOP851973:UOP851988 UYL851973:UYL851988 VIH851973:VIH851988 VSD851973:VSD851988 WBZ851973:WBZ851988 WLV851973:WLV851988 WVR851973:WVR851988 J917509:J917524 JF917509:JF917524 TB917509:TB917524 ACX917509:ACX917524 AMT917509:AMT917524 AWP917509:AWP917524 BGL917509:BGL917524 BQH917509:BQH917524 CAD917509:CAD917524 CJZ917509:CJZ917524 CTV917509:CTV917524 DDR917509:DDR917524 DNN917509:DNN917524 DXJ917509:DXJ917524 EHF917509:EHF917524 ERB917509:ERB917524 FAX917509:FAX917524 FKT917509:FKT917524 FUP917509:FUP917524 GEL917509:GEL917524 GOH917509:GOH917524 GYD917509:GYD917524 HHZ917509:HHZ917524 HRV917509:HRV917524 IBR917509:IBR917524 ILN917509:ILN917524 IVJ917509:IVJ917524 JFF917509:JFF917524 JPB917509:JPB917524 JYX917509:JYX917524 KIT917509:KIT917524 KSP917509:KSP917524 LCL917509:LCL917524 LMH917509:LMH917524 LWD917509:LWD917524 MFZ917509:MFZ917524 MPV917509:MPV917524 MZR917509:MZR917524 NJN917509:NJN917524 NTJ917509:NTJ917524 ODF917509:ODF917524 ONB917509:ONB917524 OWX917509:OWX917524 PGT917509:PGT917524 PQP917509:PQP917524 QAL917509:QAL917524 QKH917509:QKH917524 QUD917509:QUD917524 RDZ917509:RDZ917524 RNV917509:RNV917524 RXR917509:RXR917524 SHN917509:SHN917524 SRJ917509:SRJ917524 TBF917509:TBF917524 TLB917509:TLB917524 TUX917509:TUX917524 UET917509:UET917524 UOP917509:UOP917524 UYL917509:UYL917524 VIH917509:VIH917524 VSD917509:VSD917524 WBZ917509:WBZ917524 WLV917509:WLV917524 WVR917509:WVR917524 J983045:J983060 JF983045:JF983060 TB983045:TB983060 ACX983045:ACX983060 AMT983045:AMT983060 AWP983045:AWP983060 BGL983045:BGL983060 BQH983045:BQH983060 CAD983045:CAD983060 CJZ983045:CJZ983060 CTV983045:CTV983060 DDR983045:DDR983060 DNN983045:DNN983060 DXJ983045:DXJ983060 EHF983045:EHF983060 ERB983045:ERB983060 FAX983045:FAX983060 FKT983045:FKT983060 FUP983045:FUP983060 GEL983045:GEL983060 GOH983045:GOH983060 GYD983045:GYD983060 HHZ983045:HHZ983060 HRV983045:HRV983060 IBR983045:IBR983060 ILN983045:ILN983060 IVJ983045:IVJ983060 JFF983045:JFF983060 JPB983045:JPB983060 JYX983045:JYX983060 KIT983045:KIT983060 KSP983045:KSP983060 LCL983045:LCL983060 LMH983045:LMH983060 LWD983045:LWD983060 MFZ983045:MFZ983060 MPV983045:MPV983060 MZR983045:MZR983060 NJN983045:NJN983060 NTJ983045:NTJ983060 ODF983045:ODF983060 ONB983045:ONB983060 OWX983045:OWX983060 PGT983045:PGT983060 PQP983045:PQP983060 QAL983045:QAL983060 QKH983045:QKH983060 QUD983045:QUD983060 RDZ983045:RDZ983060 RNV983045:RNV983060 RXR983045:RXR983060 SHN983045:SHN983060 SRJ983045:SRJ983060 TBF983045:TBF983060 TLB983045:TLB983060 TUX983045:TUX983060 UET983045:UET983060 UOP983045:UOP983060 UYL983045:UYL983060 VIH983045:VIH983060 VSD983045:VSD983060 WBZ983045:WBZ983060 WLV983045:WLV983060 WVR983045:WVR983060">
      <formula1>Añodemineralizacion</formula1>
    </dataValidation>
    <dataValidation type="list" showInputMessage="1" showErrorMessage="1" sqref="K5:K20 JG5:JG20 TC5:TC20 ACY5:ACY20 AMU5:AMU20 AWQ5:AWQ20 BGM5:BGM20 BQI5:BQI20 CAE5:CAE20 CKA5:CKA20 CTW5:CTW20 DDS5:DDS20 DNO5:DNO20 DXK5:DXK20 EHG5:EHG20 ERC5:ERC20 FAY5:FAY20 FKU5:FKU20 FUQ5:FUQ20 GEM5:GEM20 GOI5:GOI20 GYE5:GYE20 HIA5:HIA20 HRW5:HRW20 IBS5:IBS20 ILO5:ILO20 IVK5:IVK20 JFG5:JFG20 JPC5:JPC20 JYY5:JYY20 KIU5:KIU20 KSQ5:KSQ20 LCM5:LCM20 LMI5:LMI20 LWE5:LWE20 MGA5:MGA20 MPW5:MPW20 MZS5:MZS20 NJO5:NJO20 NTK5:NTK20 ODG5:ODG20 ONC5:ONC20 OWY5:OWY20 PGU5:PGU20 PQQ5:PQQ20 QAM5:QAM20 QKI5:QKI20 QUE5:QUE20 REA5:REA20 RNW5:RNW20 RXS5:RXS20 SHO5:SHO20 SRK5:SRK20 TBG5:TBG20 TLC5:TLC20 TUY5:TUY20 UEU5:UEU20 UOQ5:UOQ20 UYM5:UYM20 VII5:VII20 VSE5:VSE20 WCA5:WCA20 WLW5:WLW20 WVS5:WVS20 K65541:K65556 JG65541:JG65556 TC65541:TC65556 ACY65541:ACY65556 AMU65541:AMU65556 AWQ65541:AWQ65556 BGM65541:BGM65556 BQI65541:BQI65556 CAE65541:CAE65556 CKA65541:CKA65556 CTW65541:CTW65556 DDS65541:DDS65556 DNO65541:DNO65556 DXK65541:DXK65556 EHG65541:EHG65556 ERC65541:ERC65556 FAY65541:FAY65556 FKU65541:FKU65556 FUQ65541:FUQ65556 GEM65541:GEM65556 GOI65541:GOI65556 GYE65541:GYE65556 HIA65541:HIA65556 HRW65541:HRW65556 IBS65541:IBS65556 ILO65541:ILO65556 IVK65541:IVK65556 JFG65541:JFG65556 JPC65541:JPC65556 JYY65541:JYY65556 KIU65541:KIU65556 KSQ65541:KSQ65556 LCM65541:LCM65556 LMI65541:LMI65556 LWE65541:LWE65556 MGA65541:MGA65556 MPW65541:MPW65556 MZS65541:MZS65556 NJO65541:NJO65556 NTK65541:NTK65556 ODG65541:ODG65556 ONC65541:ONC65556 OWY65541:OWY65556 PGU65541:PGU65556 PQQ65541:PQQ65556 QAM65541:QAM65556 QKI65541:QKI65556 QUE65541:QUE65556 REA65541:REA65556 RNW65541:RNW65556 RXS65541:RXS65556 SHO65541:SHO65556 SRK65541:SRK65556 TBG65541:TBG65556 TLC65541:TLC65556 TUY65541:TUY65556 UEU65541:UEU65556 UOQ65541:UOQ65556 UYM65541:UYM65556 VII65541:VII65556 VSE65541:VSE65556 WCA65541:WCA65556 WLW65541:WLW65556 WVS65541:WVS65556 K131077:K131092 JG131077:JG131092 TC131077:TC131092 ACY131077:ACY131092 AMU131077:AMU131092 AWQ131077:AWQ131092 BGM131077:BGM131092 BQI131077:BQI131092 CAE131077:CAE131092 CKA131077:CKA131092 CTW131077:CTW131092 DDS131077:DDS131092 DNO131077:DNO131092 DXK131077:DXK131092 EHG131077:EHG131092 ERC131077:ERC131092 FAY131077:FAY131092 FKU131077:FKU131092 FUQ131077:FUQ131092 GEM131077:GEM131092 GOI131077:GOI131092 GYE131077:GYE131092 HIA131077:HIA131092 HRW131077:HRW131092 IBS131077:IBS131092 ILO131077:ILO131092 IVK131077:IVK131092 JFG131077:JFG131092 JPC131077:JPC131092 JYY131077:JYY131092 KIU131077:KIU131092 KSQ131077:KSQ131092 LCM131077:LCM131092 LMI131077:LMI131092 LWE131077:LWE131092 MGA131077:MGA131092 MPW131077:MPW131092 MZS131077:MZS131092 NJO131077:NJO131092 NTK131077:NTK131092 ODG131077:ODG131092 ONC131077:ONC131092 OWY131077:OWY131092 PGU131077:PGU131092 PQQ131077:PQQ131092 QAM131077:QAM131092 QKI131077:QKI131092 QUE131077:QUE131092 REA131077:REA131092 RNW131077:RNW131092 RXS131077:RXS131092 SHO131077:SHO131092 SRK131077:SRK131092 TBG131077:TBG131092 TLC131077:TLC131092 TUY131077:TUY131092 UEU131077:UEU131092 UOQ131077:UOQ131092 UYM131077:UYM131092 VII131077:VII131092 VSE131077:VSE131092 WCA131077:WCA131092 WLW131077:WLW131092 WVS131077:WVS131092 K196613:K196628 JG196613:JG196628 TC196613:TC196628 ACY196613:ACY196628 AMU196613:AMU196628 AWQ196613:AWQ196628 BGM196613:BGM196628 BQI196613:BQI196628 CAE196613:CAE196628 CKA196613:CKA196628 CTW196613:CTW196628 DDS196613:DDS196628 DNO196613:DNO196628 DXK196613:DXK196628 EHG196613:EHG196628 ERC196613:ERC196628 FAY196613:FAY196628 FKU196613:FKU196628 FUQ196613:FUQ196628 GEM196613:GEM196628 GOI196613:GOI196628 GYE196613:GYE196628 HIA196613:HIA196628 HRW196613:HRW196628 IBS196613:IBS196628 ILO196613:ILO196628 IVK196613:IVK196628 JFG196613:JFG196628 JPC196613:JPC196628 JYY196613:JYY196628 KIU196613:KIU196628 KSQ196613:KSQ196628 LCM196613:LCM196628 LMI196613:LMI196628 LWE196613:LWE196628 MGA196613:MGA196628 MPW196613:MPW196628 MZS196613:MZS196628 NJO196613:NJO196628 NTK196613:NTK196628 ODG196613:ODG196628 ONC196613:ONC196628 OWY196613:OWY196628 PGU196613:PGU196628 PQQ196613:PQQ196628 QAM196613:QAM196628 QKI196613:QKI196628 QUE196613:QUE196628 REA196613:REA196628 RNW196613:RNW196628 RXS196613:RXS196628 SHO196613:SHO196628 SRK196613:SRK196628 TBG196613:TBG196628 TLC196613:TLC196628 TUY196613:TUY196628 UEU196613:UEU196628 UOQ196613:UOQ196628 UYM196613:UYM196628 VII196613:VII196628 VSE196613:VSE196628 WCA196613:WCA196628 WLW196613:WLW196628 WVS196613:WVS196628 K262149:K262164 JG262149:JG262164 TC262149:TC262164 ACY262149:ACY262164 AMU262149:AMU262164 AWQ262149:AWQ262164 BGM262149:BGM262164 BQI262149:BQI262164 CAE262149:CAE262164 CKA262149:CKA262164 CTW262149:CTW262164 DDS262149:DDS262164 DNO262149:DNO262164 DXK262149:DXK262164 EHG262149:EHG262164 ERC262149:ERC262164 FAY262149:FAY262164 FKU262149:FKU262164 FUQ262149:FUQ262164 GEM262149:GEM262164 GOI262149:GOI262164 GYE262149:GYE262164 HIA262149:HIA262164 HRW262149:HRW262164 IBS262149:IBS262164 ILO262149:ILO262164 IVK262149:IVK262164 JFG262149:JFG262164 JPC262149:JPC262164 JYY262149:JYY262164 KIU262149:KIU262164 KSQ262149:KSQ262164 LCM262149:LCM262164 LMI262149:LMI262164 LWE262149:LWE262164 MGA262149:MGA262164 MPW262149:MPW262164 MZS262149:MZS262164 NJO262149:NJO262164 NTK262149:NTK262164 ODG262149:ODG262164 ONC262149:ONC262164 OWY262149:OWY262164 PGU262149:PGU262164 PQQ262149:PQQ262164 QAM262149:QAM262164 QKI262149:QKI262164 QUE262149:QUE262164 REA262149:REA262164 RNW262149:RNW262164 RXS262149:RXS262164 SHO262149:SHO262164 SRK262149:SRK262164 TBG262149:TBG262164 TLC262149:TLC262164 TUY262149:TUY262164 UEU262149:UEU262164 UOQ262149:UOQ262164 UYM262149:UYM262164 VII262149:VII262164 VSE262149:VSE262164 WCA262149:WCA262164 WLW262149:WLW262164 WVS262149:WVS262164 K327685:K327700 JG327685:JG327700 TC327685:TC327700 ACY327685:ACY327700 AMU327685:AMU327700 AWQ327685:AWQ327700 BGM327685:BGM327700 BQI327685:BQI327700 CAE327685:CAE327700 CKA327685:CKA327700 CTW327685:CTW327700 DDS327685:DDS327700 DNO327685:DNO327700 DXK327685:DXK327700 EHG327685:EHG327700 ERC327685:ERC327700 FAY327685:FAY327700 FKU327685:FKU327700 FUQ327685:FUQ327700 GEM327685:GEM327700 GOI327685:GOI327700 GYE327685:GYE327700 HIA327685:HIA327700 HRW327685:HRW327700 IBS327685:IBS327700 ILO327685:ILO327700 IVK327685:IVK327700 JFG327685:JFG327700 JPC327685:JPC327700 JYY327685:JYY327700 KIU327685:KIU327700 KSQ327685:KSQ327700 LCM327685:LCM327700 LMI327685:LMI327700 LWE327685:LWE327700 MGA327685:MGA327700 MPW327685:MPW327700 MZS327685:MZS327700 NJO327685:NJO327700 NTK327685:NTK327700 ODG327685:ODG327700 ONC327685:ONC327700 OWY327685:OWY327700 PGU327685:PGU327700 PQQ327685:PQQ327700 QAM327685:QAM327700 QKI327685:QKI327700 QUE327685:QUE327700 REA327685:REA327700 RNW327685:RNW327700 RXS327685:RXS327700 SHO327685:SHO327700 SRK327685:SRK327700 TBG327685:TBG327700 TLC327685:TLC327700 TUY327685:TUY327700 UEU327685:UEU327700 UOQ327685:UOQ327700 UYM327685:UYM327700 VII327685:VII327700 VSE327685:VSE327700 WCA327685:WCA327700 WLW327685:WLW327700 WVS327685:WVS327700 K393221:K393236 JG393221:JG393236 TC393221:TC393236 ACY393221:ACY393236 AMU393221:AMU393236 AWQ393221:AWQ393236 BGM393221:BGM393236 BQI393221:BQI393236 CAE393221:CAE393236 CKA393221:CKA393236 CTW393221:CTW393236 DDS393221:DDS393236 DNO393221:DNO393236 DXK393221:DXK393236 EHG393221:EHG393236 ERC393221:ERC393236 FAY393221:FAY393236 FKU393221:FKU393236 FUQ393221:FUQ393236 GEM393221:GEM393236 GOI393221:GOI393236 GYE393221:GYE393236 HIA393221:HIA393236 HRW393221:HRW393236 IBS393221:IBS393236 ILO393221:ILO393236 IVK393221:IVK393236 JFG393221:JFG393236 JPC393221:JPC393236 JYY393221:JYY393236 KIU393221:KIU393236 KSQ393221:KSQ393236 LCM393221:LCM393236 LMI393221:LMI393236 LWE393221:LWE393236 MGA393221:MGA393236 MPW393221:MPW393236 MZS393221:MZS393236 NJO393221:NJO393236 NTK393221:NTK393236 ODG393221:ODG393236 ONC393221:ONC393236 OWY393221:OWY393236 PGU393221:PGU393236 PQQ393221:PQQ393236 QAM393221:QAM393236 QKI393221:QKI393236 QUE393221:QUE393236 REA393221:REA393236 RNW393221:RNW393236 RXS393221:RXS393236 SHO393221:SHO393236 SRK393221:SRK393236 TBG393221:TBG393236 TLC393221:TLC393236 TUY393221:TUY393236 UEU393221:UEU393236 UOQ393221:UOQ393236 UYM393221:UYM393236 VII393221:VII393236 VSE393221:VSE393236 WCA393221:WCA393236 WLW393221:WLW393236 WVS393221:WVS393236 K458757:K458772 JG458757:JG458772 TC458757:TC458772 ACY458757:ACY458772 AMU458757:AMU458772 AWQ458757:AWQ458772 BGM458757:BGM458772 BQI458757:BQI458772 CAE458757:CAE458772 CKA458757:CKA458772 CTW458757:CTW458772 DDS458757:DDS458772 DNO458757:DNO458772 DXK458757:DXK458772 EHG458757:EHG458772 ERC458757:ERC458772 FAY458757:FAY458772 FKU458757:FKU458772 FUQ458757:FUQ458772 GEM458757:GEM458772 GOI458757:GOI458772 GYE458757:GYE458772 HIA458757:HIA458772 HRW458757:HRW458772 IBS458757:IBS458772 ILO458757:ILO458772 IVK458757:IVK458772 JFG458757:JFG458772 JPC458757:JPC458772 JYY458757:JYY458772 KIU458757:KIU458772 KSQ458757:KSQ458772 LCM458757:LCM458772 LMI458757:LMI458772 LWE458757:LWE458772 MGA458757:MGA458772 MPW458757:MPW458772 MZS458757:MZS458772 NJO458757:NJO458772 NTK458757:NTK458772 ODG458757:ODG458772 ONC458757:ONC458772 OWY458757:OWY458772 PGU458757:PGU458772 PQQ458757:PQQ458772 QAM458757:QAM458772 QKI458757:QKI458772 QUE458757:QUE458772 REA458757:REA458772 RNW458757:RNW458772 RXS458757:RXS458772 SHO458757:SHO458772 SRK458757:SRK458772 TBG458757:TBG458772 TLC458757:TLC458772 TUY458757:TUY458772 UEU458757:UEU458772 UOQ458757:UOQ458772 UYM458757:UYM458772 VII458757:VII458772 VSE458757:VSE458772 WCA458757:WCA458772 WLW458757:WLW458772 WVS458757:WVS458772 K524293:K524308 JG524293:JG524308 TC524293:TC524308 ACY524293:ACY524308 AMU524293:AMU524308 AWQ524293:AWQ524308 BGM524293:BGM524308 BQI524293:BQI524308 CAE524293:CAE524308 CKA524293:CKA524308 CTW524293:CTW524308 DDS524293:DDS524308 DNO524293:DNO524308 DXK524293:DXK524308 EHG524293:EHG524308 ERC524293:ERC524308 FAY524293:FAY524308 FKU524293:FKU524308 FUQ524293:FUQ524308 GEM524293:GEM524308 GOI524293:GOI524308 GYE524293:GYE524308 HIA524293:HIA524308 HRW524293:HRW524308 IBS524293:IBS524308 ILO524293:ILO524308 IVK524293:IVK524308 JFG524293:JFG524308 JPC524293:JPC524308 JYY524293:JYY524308 KIU524293:KIU524308 KSQ524293:KSQ524308 LCM524293:LCM524308 LMI524293:LMI524308 LWE524293:LWE524308 MGA524293:MGA524308 MPW524293:MPW524308 MZS524293:MZS524308 NJO524293:NJO524308 NTK524293:NTK524308 ODG524293:ODG524308 ONC524293:ONC524308 OWY524293:OWY524308 PGU524293:PGU524308 PQQ524293:PQQ524308 QAM524293:QAM524308 QKI524293:QKI524308 QUE524293:QUE524308 REA524293:REA524308 RNW524293:RNW524308 RXS524293:RXS524308 SHO524293:SHO524308 SRK524293:SRK524308 TBG524293:TBG524308 TLC524293:TLC524308 TUY524293:TUY524308 UEU524293:UEU524308 UOQ524293:UOQ524308 UYM524293:UYM524308 VII524293:VII524308 VSE524293:VSE524308 WCA524293:WCA524308 WLW524293:WLW524308 WVS524293:WVS524308 K589829:K589844 JG589829:JG589844 TC589829:TC589844 ACY589829:ACY589844 AMU589829:AMU589844 AWQ589829:AWQ589844 BGM589829:BGM589844 BQI589829:BQI589844 CAE589829:CAE589844 CKA589829:CKA589844 CTW589829:CTW589844 DDS589829:DDS589844 DNO589829:DNO589844 DXK589829:DXK589844 EHG589829:EHG589844 ERC589829:ERC589844 FAY589829:FAY589844 FKU589829:FKU589844 FUQ589829:FUQ589844 GEM589829:GEM589844 GOI589829:GOI589844 GYE589829:GYE589844 HIA589829:HIA589844 HRW589829:HRW589844 IBS589829:IBS589844 ILO589829:ILO589844 IVK589829:IVK589844 JFG589829:JFG589844 JPC589829:JPC589844 JYY589829:JYY589844 KIU589829:KIU589844 KSQ589829:KSQ589844 LCM589829:LCM589844 LMI589829:LMI589844 LWE589829:LWE589844 MGA589829:MGA589844 MPW589829:MPW589844 MZS589829:MZS589844 NJO589829:NJO589844 NTK589829:NTK589844 ODG589829:ODG589844 ONC589829:ONC589844 OWY589829:OWY589844 PGU589829:PGU589844 PQQ589829:PQQ589844 QAM589829:QAM589844 QKI589829:QKI589844 QUE589829:QUE589844 REA589829:REA589844 RNW589829:RNW589844 RXS589829:RXS589844 SHO589829:SHO589844 SRK589829:SRK589844 TBG589829:TBG589844 TLC589829:TLC589844 TUY589829:TUY589844 UEU589829:UEU589844 UOQ589829:UOQ589844 UYM589829:UYM589844 VII589829:VII589844 VSE589829:VSE589844 WCA589829:WCA589844 WLW589829:WLW589844 WVS589829:WVS589844 K655365:K655380 JG655365:JG655380 TC655365:TC655380 ACY655365:ACY655380 AMU655365:AMU655380 AWQ655365:AWQ655380 BGM655365:BGM655380 BQI655365:BQI655380 CAE655365:CAE655380 CKA655365:CKA655380 CTW655365:CTW655380 DDS655365:DDS655380 DNO655365:DNO655380 DXK655365:DXK655380 EHG655365:EHG655380 ERC655365:ERC655380 FAY655365:FAY655380 FKU655365:FKU655380 FUQ655365:FUQ655380 GEM655365:GEM655380 GOI655365:GOI655380 GYE655365:GYE655380 HIA655365:HIA655380 HRW655365:HRW655380 IBS655365:IBS655380 ILO655365:ILO655380 IVK655365:IVK655380 JFG655365:JFG655380 JPC655365:JPC655380 JYY655365:JYY655380 KIU655365:KIU655380 KSQ655365:KSQ655380 LCM655365:LCM655380 LMI655365:LMI655380 LWE655365:LWE655380 MGA655365:MGA655380 MPW655365:MPW655380 MZS655365:MZS655380 NJO655365:NJO655380 NTK655365:NTK655380 ODG655365:ODG655380 ONC655365:ONC655380 OWY655365:OWY655380 PGU655365:PGU655380 PQQ655365:PQQ655380 QAM655365:QAM655380 QKI655365:QKI655380 QUE655365:QUE655380 REA655365:REA655380 RNW655365:RNW655380 RXS655365:RXS655380 SHO655365:SHO655380 SRK655365:SRK655380 TBG655365:TBG655380 TLC655365:TLC655380 TUY655365:TUY655380 UEU655365:UEU655380 UOQ655365:UOQ655380 UYM655365:UYM655380 VII655365:VII655380 VSE655365:VSE655380 WCA655365:WCA655380 WLW655365:WLW655380 WVS655365:WVS655380 K720901:K720916 JG720901:JG720916 TC720901:TC720916 ACY720901:ACY720916 AMU720901:AMU720916 AWQ720901:AWQ720916 BGM720901:BGM720916 BQI720901:BQI720916 CAE720901:CAE720916 CKA720901:CKA720916 CTW720901:CTW720916 DDS720901:DDS720916 DNO720901:DNO720916 DXK720901:DXK720916 EHG720901:EHG720916 ERC720901:ERC720916 FAY720901:FAY720916 FKU720901:FKU720916 FUQ720901:FUQ720916 GEM720901:GEM720916 GOI720901:GOI720916 GYE720901:GYE720916 HIA720901:HIA720916 HRW720901:HRW720916 IBS720901:IBS720916 ILO720901:ILO720916 IVK720901:IVK720916 JFG720901:JFG720916 JPC720901:JPC720916 JYY720901:JYY720916 KIU720901:KIU720916 KSQ720901:KSQ720916 LCM720901:LCM720916 LMI720901:LMI720916 LWE720901:LWE720916 MGA720901:MGA720916 MPW720901:MPW720916 MZS720901:MZS720916 NJO720901:NJO720916 NTK720901:NTK720916 ODG720901:ODG720916 ONC720901:ONC720916 OWY720901:OWY720916 PGU720901:PGU720916 PQQ720901:PQQ720916 QAM720901:QAM720916 QKI720901:QKI720916 QUE720901:QUE720916 REA720901:REA720916 RNW720901:RNW720916 RXS720901:RXS720916 SHO720901:SHO720916 SRK720901:SRK720916 TBG720901:TBG720916 TLC720901:TLC720916 TUY720901:TUY720916 UEU720901:UEU720916 UOQ720901:UOQ720916 UYM720901:UYM720916 VII720901:VII720916 VSE720901:VSE720916 WCA720901:WCA720916 WLW720901:WLW720916 WVS720901:WVS720916 K786437:K786452 JG786437:JG786452 TC786437:TC786452 ACY786437:ACY786452 AMU786437:AMU786452 AWQ786437:AWQ786452 BGM786437:BGM786452 BQI786437:BQI786452 CAE786437:CAE786452 CKA786437:CKA786452 CTW786437:CTW786452 DDS786437:DDS786452 DNO786437:DNO786452 DXK786437:DXK786452 EHG786437:EHG786452 ERC786437:ERC786452 FAY786437:FAY786452 FKU786437:FKU786452 FUQ786437:FUQ786452 GEM786437:GEM786452 GOI786437:GOI786452 GYE786437:GYE786452 HIA786437:HIA786452 HRW786437:HRW786452 IBS786437:IBS786452 ILO786437:ILO786452 IVK786437:IVK786452 JFG786437:JFG786452 JPC786437:JPC786452 JYY786437:JYY786452 KIU786437:KIU786452 KSQ786437:KSQ786452 LCM786437:LCM786452 LMI786437:LMI786452 LWE786437:LWE786452 MGA786437:MGA786452 MPW786437:MPW786452 MZS786437:MZS786452 NJO786437:NJO786452 NTK786437:NTK786452 ODG786437:ODG786452 ONC786437:ONC786452 OWY786437:OWY786452 PGU786437:PGU786452 PQQ786437:PQQ786452 QAM786437:QAM786452 QKI786437:QKI786452 QUE786437:QUE786452 REA786437:REA786452 RNW786437:RNW786452 RXS786437:RXS786452 SHO786437:SHO786452 SRK786437:SRK786452 TBG786437:TBG786452 TLC786437:TLC786452 TUY786437:TUY786452 UEU786437:UEU786452 UOQ786437:UOQ786452 UYM786437:UYM786452 VII786437:VII786452 VSE786437:VSE786452 WCA786437:WCA786452 WLW786437:WLW786452 WVS786437:WVS786452 K851973:K851988 JG851973:JG851988 TC851973:TC851988 ACY851973:ACY851988 AMU851973:AMU851988 AWQ851973:AWQ851988 BGM851973:BGM851988 BQI851973:BQI851988 CAE851973:CAE851988 CKA851973:CKA851988 CTW851973:CTW851988 DDS851973:DDS851988 DNO851973:DNO851988 DXK851973:DXK851988 EHG851973:EHG851988 ERC851973:ERC851988 FAY851973:FAY851988 FKU851973:FKU851988 FUQ851973:FUQ851988 GEM851973:GEM851988 GOI851973:GOI851988 GYE851973:GYE851988 HIA851973:HIA851988 HRW851973:HRW851988 IBS851973:IBS851988 ILO851973:ILO851988 IVK851973:IVK851988 JFG851973:JFG851988 JPC851973:JPC851988 JYY851973:JYY851988 KIU851973:KIU851988 KSQ851973:KSQ851988 LCM851973:LCM851988 LMI851973:LMI851988 LWE851973:LWE851988 MGA851973:MGA851988 MPW851973:MPW851988 MZS851973:MZS851988 NJO851973:NJO851988 NTK851973:NTK851988 ODG851973:ODG851988 ONC851973:ONC851988 OWY851973:OWY851988 PGU851973:PGU851988 PQQ851973:PQQ851988 QAM851973:QAM851988 QKI851973:QKI851988 QUE851973:QUE851988 REA851973:REA851988 RNW851973:RNW851988 RXS851973:RXS851988 SHO851973:SHO851988 SRK851973:SRK851988 TBG851973:TBG851988 TLC851973:TLC851988 TUY851973:TUY851988 UEU851973:UEU851988 UOQ851973:UOQ851988 UYM851973:UYM851988 VII851973:VII851988 VSE851973:VSE851988 WCA851973:WCA851988 WLW851973:WLW851988 WVS851973:WVS851988 K917509:K917524 JG917509:JG917524 TC917509:TC917524 ACY917509:ACY917524 AMU917509:AMU917524 AWQ917509:AWQ917524 BGM917509:BGM917524 BQI917509:BQI917524 CAE917509:CAE917524 CKA917509:CKA917524 CTW917509:CTW917524 DDS917509:DDS917524 DNO917509:DNO917524 DXK917509:DXK917524 EHG917509:EHG917524 ERC917509:ERC917524 FAY917509:FAY917524 FKU917509:FKU917524 FUQ917509:FUQ917524 GEM917509:GEM917524 GOI917509:GOI917524 GYE917509:GYE917524 HIA917509:HIA917524 HRW917509:HRW917524 IBS917509:IBS917524 ILO917509:ILO917524 IVK917509:IVK917524 JFG917509:JFG917524 JPC917509:JPC917524 JYY917509:JYY917524 KIU917509:KIU917524 KSQ917509:KSQ917524 LCM917509:LCM917524 LMI917509:LMI917524 LWE917509:LWE917524 MGA917509:MGA917524 MPW917509:MPW917524 MZS917509:MZS917524 NJO917509:NJO917524 NTK917509:NTK917524 ODG917509:ODG917524 ONC917509:ONC917524 OWY917509:OWY917524 PGU917509:PGU917524 PQQ917509:PQQ917524 QAM917509:QAM917524 QKI917509:QKI917524 QUE917509:QUE917524 REA917509:REA917524 RNW917509:RNW917524 RXS917509:RXS917524 SHO917509:SHO917524 SRK917509:SRK917524 TBG917509:TBG917524 TLC917509:TLC917524 TUY917509:TUY917524 UEU917509:UEU917524 UOQ917509:UOQ917524 UYM917509:UYM917524 VII917509:VII917524 VSE917509:VSE917524 WCA917509:WCA917524 WLW917509:WLW917524 WVS917509:WVS917524 K983045:K983060 JG983045:JG983060 TC983045:TC983060 ACY983045:ACY983060 AMU983045:AMU983060 AWQ983045:AWQ983060 BGM983045:BGM983060 BQI983045:BQI983060 CAE983045:CAE983060 CKA983045:CKA983060 CTW983045:CTW983060 DDS983045:DDS983060 DNO983045:DNO983060 DXK983045:DXK983060 EHG983045:EHG983060 ERC983045:ERC983060 FAY983045:FAY983060 FKU983045:FKU983060 FUQ983045:FUQ983060 GEM983045:GEM983060 GOI983045:GOI983060 GYE983045:GYE983060 HIA983045:HIA983060 HRW983045:HRW983060 IBS983045:IBS983060 ILO983045:ILO983060 IVK983045:IVK983060 JFG983045:JFG983060 JPC983045:JPC983060 JYY983045:JYY983060 KIU983045:KIU983060 KSQ983045:KSQ983060 LCM983045:LCM983060 LMI983045:LMI983060 LWE983045:LWE983060 MGA983045:MGA983060 MPW983045:MPW983060 MZS983045:MZS983060 NJO983045:NJO983060 NTK983045:NTK983060 ODG983045:ODG983060 ONC983045:ONC983060 OWY983045:OWY983060 PGU983045:PGU983060 PQQ983045:PQQ983060 QAM983045:QAM983060 QKI983045:QKI983060 QUE983045:QUE983060 REA983045:REA983060 RNW983045:RNW983060 RXS983045:RXS983060 SHO983045:SHO983060 SRK983045:SRK983060 TBG983045:TBG983060 TLC983045:TLC983060 TUY983045:TUY983060 UEU983045:UEU983060 UOQ983045:UOQ983060 UYM983045:UYM983060 VII983045:VII983060 VSE983045:VSE983060 WCA983045:WCA983060 WLW983045:WLW983060 WVS983045:WVS983060">
      <formula1>Tiposfertilizantes</formula1>
    </dataValidation>
    <dataValidation type="list" showInputMessage="1" showErrorMessage="1" sqref="B5:B20 IX5:IX20 ST5:ST20 ACP5:ACP20 AML5:AML20 AWH5:AWH20 BGD5:BGD20 BPZ5:BPZ20 BZV5:BZV20 CJR5:CJR20 CTN5:CTN20 DDJ5:DDJ20 DNF5:DNF20 DXB5:DXB20 EGX5:EGX20 EQT5:EQT20 FAP5:FAP20 FKL5:FKL20 FUH5:FUH20 GED5:GED20 GNZ5:GNZ20 GXV5:GXV20 HHR5:HHR20 HRN5:HRN20 IBJ5:IBJ20 ILF5:ILF20 IVB5:IVB20 JEX5:JEX20 JOT5:JOT20 JYP5:JYP20 KIL5:KIL20 KSH5:KSH20 LCD5:LCD20 LLZ5:LLZ20 LVV5:LVV20 MFR5:MFR20 MPN5:MPN20 MZJ5:MZJ20 NJF5:NJF20 NTB5:NTB20 OCX5:OCX20 OMT5:OMT20 OWP5:OWP20 PGL5:PGL20 PQH5:PQH20 QAD5:QAD20 QJZ5:QJZ20 QTV5:QTV20 RDR5:RDR20 RNN5:RNN20 RXJ5:RXJ20 SHF5:SHF20 SRB5:SRB20 TAX5:TAX20 TKT5:TKT20 TUP5:TUP20 UEL5:UEL20 UOH5:UOH20 UYD5:UYD20 VHZ5:VHZ20 VRV5:VRV20 WBR5:WBR20 WLN5:WLN20 WVJ5:WVJ20 B65541:B65556 IX65541:IX65556 ST65541:ST65556 ACP65541:ACP65556 AML65541:AML65556 AWH65541:AWH65556 BGD65541:BGD65556 BPZ65541:BPZ65556 BZV65541:BZV65556 CJR65541:CJR65556 CTN65541:CTN65556 DDJ65541:DDJ65556 DNF65541:DNF65556 DXB65541:DXB65556 EGX65541:EGX65556 EQT65541:EQT65556 FAP65541:FAP65556 FKL65541:FKL65556 FUH65541:FUH65556 GED65541:GED65556 GNZ65541:GNZ65556 GXV65541:GXV65556 HHR65541:HHR65556 HRN65541:HRN65556 IBJ65541:IBJ65556 ILF65541:ILF65556 IVB65541:IVB65556 JEX65541:JEX65556 JOT65541:JOT65556 JYP65541:JYP65556 KIL65541:KIL65556 KSH65541:KSH65556 LCD65541:LCD65556 LLZ65541:LLZ65556 LVV65541:LVV65556 MFR65541:MFR65556 MPN65541:MPN65556 MZJ65541:MZJ65556 NJF65541:NJF65556 NTB65541:NTB65556 OCX65541:OCX65556 OMT65541:OMT65556 OWP65541:OWP65556 PGL65541:PGL65556 PQH65541:PQH65556 QAD65541:QAD65556 QJZ65541:QJZ65556 QTV65541:QTV65556 RDR65541:RDR65556 RNN65541:RNN65556 RXJ65541:RXJ65556 SHF65541:SHF65556 SRB65541:SRB65556 TAX65541:TAX65556 TKT65541:TKT65556 TUP65541:TUP65556 UEL65541:UEL65556 UOH65541:UOH65556 UYD65541:UYD65556 VHZ65541:VHZ65556 VRV65541:VRV65556 WBR65541:WBR65556 WLN65541:WLN65556 WVJ65541:WVJ65556 B131077:B131092 IX131077:IX131092 ST131077:ST131092 ACP131077:ACP131092 AML131077:AML131092 AWH131077:AWH131092 BGD131077:BGD131092 BPZ131077:BPZ131092 BZV131077:BZV131092 CJR131077:CJR131092 CTN131077:CTN131092 DDJ131077:DDJ131092 DNF131077:DNF131092 DXB131077:DXB131092 EGX131077:EGX131092 EQT131077:EQT131092 FAP131077:FAP131092 FKL131077:FKL131092 FUH131077:FUH131092 GED131077:GED131092 GNZ131077:GNZ131092 GXV131077:GXV131092 HHR131077:HHR131092 HRN131077:HRN131092 IBJ131077:IBJ131092 ILF131077:ILF131092 IVB131077:IVB131092 JEX131077:JEX131092 JOT131077:JOT131092 JYP131077:JYP131092 KIL131077:KIL131092 KSH131077:KSH131092 LCD131077:LCD131092 LLZ131077:LLZ131092 LVV131077:LVV131092 MFR131077:MFR131092 MPN131077:MPN131092 MZJ131077:MZJ131092 NJF131077:NJF131092 NTB131077:NTB131092 OCX131077:OCX131092 OMT131077:OMT131092 OWP131077:OWP131092 PGL131077:PGL131092 PQH131077:PQH131092 QAD131077:QAD131092 QJZ131077:QJZ131092 QTV131077:QTV131092 RDR131077:RDR131092 RNN131077:RNN131092 RXJ131077:RXJ131092 SHF131077:SHF131092 SRB131077:SRB131092 TAX131077:TAX131092 TKT131077:TKT131092 TUP131077:TUP131092 UEL131077:UEL131092 UOH131077:UOH131092 UYD131077:UYD131092 VHZ131077:VHZ131092 VRV131077:VRV131092 WBR131077:WBR131092 WLN131077:WLN131092 WVJ131077:WVJ131092 B196613:B196628 IX196613:IX196628 ST196613:ST196628 ACP196613:ACP196628 AML196613:AML196628 AWH196613:AWH196628 BGD196613:BGD196628 BPZ196613:BPZ196628 BZV196613:BZV196628 CJR196613:CJR196628 CTN196613:CTN196628 DDJ196613:DDJ196628 DNF196613:DNF196628 DXB196613:DXB196628 EGX196613:EGX196628 EQT196613:EQT196628 FAP196613:FAP196628 FKL196613:FKL196628 FUH196613:FUH196628 GED196613:GED196628 GNZ196613:GNZ196628 GXV196613:GXV196628 HHR196613:HHR196628 HRN196613:HRN196628 IBJ196613:IBJ196628 ILF196613:ILF196628 IVB196613:IVB196628 JEX196613:JEX196628 JOT196613:JOT196628 JYP196613:JYP196628 KIL196613:KIL196628 KSH196613:KSH196628 LCD196613:LCD196628 LLZ196613:LLZ196628 LVV196613:LVV196628 MFR196613:MFR196628 MPN196613:MPN196628 MZJ196613:MZJ196628 NJF196613:NJF196628 NTB196613:NTB196628 OCX196613:OCX196628 OMT196613:OMT196628 OWP196613:OWP196628 PGL196613:PGL196628 PQH196613:PQH196628 QAD196613:QAD196628 QJZ196613:QJZ196628 QTV196613:QTV196628 RDR196613:RDR196628 RNN196613:RNN196628 RXJ196613:RXJ196628 SHF196613:SHF196628 SRB196613:SRB196628 TAX196613:TAX196628 TKT196613:TKT196628 TUP196613:TUP196628 UEL196613:UEL196628 UOH196613:UOH196628 UYD196613:UYD196628 VHZ196613:VHZ196628 VRV196613:VRV196628 WBR196613:WBR196628 WLN196613:WLN196628 WVJ196613:WVJ196628 B262149:B262164 IX262149:IX262164 ST262149:ST262164 ACP262149:ACP262164 AML262149:AML262164 AWH262149:AWH262164 BGD262149:BGD262164 BPZ262149:BPZ262164 BZV262149:BZV262164 CJR262149:CJR262164 CTN262149:CTN262164 DDJ262149:DDJ262164 DNF262149:DNF262164 DXB262149:DXB262164 EGX262149:EGX262164 EQT262149:EQT262164 FAP262149:FAP262164 FKL262149:FKL262164 FUH262149:FUH262164 GED262149:GED262164 GNZ262149:GNZ262164 GXV262149:GXV262164 HHR262149:HHR262164 HRN262149:HRN262164 IBJ262149:IBJ262164 ILF262149:ILF262164 IVB262149:IVB262164 JEX262149:JEX262164 JOT262149:JOT262164 JYP262149:JYP262164 KIL262149:KIL262164 KSH262149:KSH262164 LCD262149:LCD262164 LLZ262149:LLZ262164 LVV262149:LVV262164 MFR262149:MFR262164 MPN262149:MPN262164 MZJ262149:MZJ262164 NJF262149:NJF262164 NTB262149:NTB262164 OCX262149:OCX262164 OMT262149:OMT262164 OWP262149:OWP262164 PGL262149:PGL262164 PQH262149:PQH262164 QAD262149:QAD262164 QJZ262149:QJZ262164 QTV262149:QTV262164 RDR262149:RDR262164 RNN262149:RNN262164 RXJ262149:RXJ262164 SHF262149:SHF262164 SRB262149:SRB262164 TAX262149:TAX262164 TKT262149:TKT262164 TUP262149:TUP262164 UEL262149:UEL262164 UOH262149:UOH262164 UYD262149:UYD262164 VHZ262149:VHZ262164 VRV262149:VRV262164 WBR262149:WBR262164 WLN262149:WLN262164 WVJ262149:WVJ262164 B327685:B327700 IX327685:IX327700 ST327685:ST327700 ACP327685:ACP327700 AML327685:AML327700 AWH327685:AWH327700 BGD327685:BGD327700 BPZ327685:BPZ327700 BZV327685:BZV327700 CJR327685:CJR327700 CTN327685:CTN327700 DDJ327685:DDJ327700 DNF327685:DNF327700 DXB327685:DXB327700 EGX327685:EGX327700 EQT327685:EQT327700 FAP327685:FAP327700 FKL327685:FKL327700 FUH327685:FUH327700 GED327685:GED327700 GNZ327685:GNZ327700 GXV327685:GXV327700 HHR327685:HHR327700 HRN327685:HRN327700 IBJ327685:IBJ327700 ILF327685:ILF327700 IVB327685:IVB327700 JEX327685:JEX327700 JOT327685:JOT327700 JYP327685:JYP327700 KIL327685:KIL327700 KSH327685:KSH327700 LCD327685:LCD327700 LLZ327685:LLZ327700 LVV327685:LVV327700 MFR327685:MFR327700 MPN327685:MPN327700 MZJ327685:MZJ327700 NJF327685:NJF327700 NTB327685:NTB327700 OCX327685:OCX327700 OMT327685:OMT327700 OWP327685:OWP327700 PGL327685:PGL327700 PQH327685:PQH327700 QAD327685:QAD327700 QJZ327685:QJZ327700 QTV327685:QTV327700 RDR327685:RDR327700 RNN327685:RNN327700 RXJ327685:RXJ327700 SHF327685:SHF327700 SRB327685:SRB327700 TAX327685:TAX327700 TKT327685:TKT327700 TUP327685:TUP327700 UEL327685:UEL327700 UOH327685:UOH327700 UYD327685:UYD327700 VHZ327685:VHZ327700 VRV327685:VRV327700 WBR327685:WBR327700 WLN327685:WLN327700 WVJ327685:WVJ327700 B393221:B393236 IX393221:IX393236 ST393221:ST393236 ACP393221:ACP393236 AML393221:AML393236 AWH393221:AWH393236 BGD393221:BGD393236 BPZ393221:BPZ393236 BZV393221:BZV393236 CJR393221:CJR393236 CTN393221:CTN393236 DDJ393221:DDJ393236 DNF393221:DNF393236 DXB393221:DXB393236 EGX393221:EGX393236 EQT393221:EQT393236 FAP393221:FAP393236 FKL393221:FKL393236 FUH393221:FUH393236 GED393221:GED393236 GNZ393221:GNZ393236 GXV393221:GXV393236 HHR393221:HHR393236 HRN393221:HRN393236 IBJ393221:IBJ393236 ILF393221:ILF393236 IVB393221:IVB393236 JEX393221:JEX393236 JOT393221:JOT393236 JYP393221:JYP393236 KIL393221:KIL393236 KSH393221:KSH393236 LCD393221:LCD393236 LLZ393221:LLZ393236 LVV393221:LVV393236 MFR393221:MFR393236 MPN393221:MPN393236 MZJ393221:MZJ393236 NJF393221:NJF393236 NTB393221:NTB393236 OCX393221:OCX393236 OMT393221:OMT393236 OWP393221:OWP393236 PGL393221:PGL393236 PQH393221:PQH393236 QAD393221:QAD393236 QJZ393221:QJZ393236 QTV393221:QTV393236 RDR393221:RDR393236 RNN393221:RNN393236 RXJ393221:RXJ393236 SHF393221:SHF393236 SRB393221:SRB393236 TAX393221:TAX393236 TKT393221:TKT393236 TUP393221:TUP393236 UEL393221:UEL393236 UOH393221:UOH393236 UYD393221:UYD393236 VHZ393221:VHZ393236 VRV393221:VRV393236 WBR393221:WBR393236 WLN393221:WLN393236 WVJ393221:WVJ393236 B458757:B458772 IX458757:IX458772 ST458757:ST458772 ACP458757:ACP458772 AML458757:AML458772 AWH458757:AWH458772 BGD458757:BGD458772 BPZ458757:BPZ458772 BZV458757:BZV458772 CJR458757:CJR458772 CTN458757:CTN458772 DDJ458757:DDJ458772 DNF458757:DNF458772 DXB458757:DXB458772 EGX458757:EGX458772 EQT458757:EQT458772 FAP458757:FAP458772 FKL458757:FKL458772 FUH458757:FUH458772 GED458757:GED458772 GNZ458757:GNZ458772 GXV458757:GXV458772 HHR458757:HHR458772 HRN458757:HRN458772 IBJ458757:IBJ458772 ILF458757:ILF458772 IVB458757:IVB458772 JEX458757:JEX458772 JOT458757:JOT458772 JYP458757:JYP458772 KIL458757:KIL458772 KSH458757:KSH458772 LCD458757:LCD458772 LLZ458757:LLZ458772 LVV458757:LVV458772 MFR458757:MFR458772 MPN458757:MPN458772 MZJ458757:MZJ458772 NJF458757:NJF458772 NTB458757:NTB458772 OCX458757:OCX458772 OMT458757:OMT458772 OWP458757:OWP458772 PGL458757:PGL458772 PQH458757:PQH458772 QAD458757:QAD458772 QJZ458757:QJZ458772 QTV458757:QTV458772 RDR458757:RDR458772 RNN458757:RNN458772 RXJ458757:RXJ458772 SHF458757:SHF458772 SRB458757:SRB458772 TAX458757:TAX458772 TKT458757:TKT458772 TUP458757:TUP458772 UEL458757:UEL458772 UOH458757:UOH458772 UYD458757:UYD458772 VHZ458757:VHZ458772 VRV458757:VRV458772 WBR458757:WBR458772 WLN458757:WLN458772 WVJ458757:WVJ458772 B524293:B524308 IX524293:IX524308 ST524293:ST524308 ACP524293:ACP524308 AML524293:AML524308 AWH524293:AWH524308 BGD524293:BGD524308 BPZ524293:BPZ524308 BZV524293:BZV524308 CJR524293:CJR524308 CTN524293:CTN524308 DDJ524293:DDJ524308 DNF524293:DNF524308 DXB524293:DXB524308 EGX524293:EGX524308 EQT524293:EQT524308 FAP524293:FAP524308 FKL524293:FKL524308 FUH524293:FUH524308 GED524293:GED524308 GNZ524293:GNZ524308 GXV524293:GXV524308 HHR524293:HHR524308 HRN524293:HRN524308 IBJ524293:IBJ524308 ILF524293:ILF524308 IVB524293:IVB524308 JEX524293:JEX524308 JOT524293:JOT524308 JYP524293:JYP524308 KIL524293:KIL524308 KSH524293:KSH524308 LCD524293:LCD524308 LLZ524293:LLZ524308 LVV524293:LVV524308 MFR524293:MFR524308 MPN524293:MPN524308 MZJ524293:MZJ524308 NJF524293:NJF524308 NTB524293:NTB524308 OCX524293:OCX524308 OMT524293:OMT524308 OWP524293:OWP524308 PGL524293:PGL524308 PQH524293:PQH524308 QAD524293:QAD524308 QJZ524293:QJZ524308 QTV524293:QTV524308 RDR524293:RDR524308 RNN524293:RNN524308 RXJ524293:RXJ524308 SHF524293:SHF524308 SRB524293:SRB524308 TAX524293:TAX524308 TKT524293:TKT524308 TUP524293:TUP524308 UEL524293:UEL524308 UOH524293:UOH524308 UYD524293:UYD524308 VHZ524293:VHZ524308 VRV524293:VRV524308 WBR524293:WBR524308 WLN524293:WLN524308 WVJ524293:WVJ524308 B589829:B589844 IX589829:IX589844 ST589829:ST589844 ACP589829:ACP589844 AML589829:AML589844 AWH589829:AWH589844 BGD589829:BGD589844 BPZ589829:BPZ589844 BZV589829:BZV589844 CJR589829:CJR589844 CTN589829:CTN589844 DDJ589829:DDJ589844 DNF589829:DNF589844 DXB589829:DXB589844 EGX589829:EGX589844 EQT589829:EQT589844 FAP589829:FAP589844 FKL589829:FKL589844 FUH589829:FUH589844 GED589829:GED589844 GNZ589829:GNZ589844 GXV589829:GXV589844 HHR589829:HHR589844 HRN589829:HRN589844 IBJ589829:IBJ589844 ILF589829:ILF589844 IVB589829:IVB589844 JEX589829:JEX589844 JOT589829:JOT589844 JYP589829:JYP589844 KIL589829:KIL589844 KSH589829:KSH589844 LCD589829:LCD589844 LLZ589829:LLZ589844 LVV589829:LVV589844 MFR589829:MFR589844 MPN589829:MPN589844 MZJ589829:MZJ589844 NJF589829:NJF589844 NTB589829:NTB589844 OCX589829:OCX589844 OMT589829:OMT589844 OWP589829:OWP589844 PGL589829:PGL589844 PQH589829:PQH589844 QAD589829:QAD589844 QJZ589829:QJZ589844 QTV589829:QTV589844 RDR589829:RDR589844 RNN589829:RNN589844 RXJ589829:RXJ589844 SHF589829:SHF589844 SRB589829:SRB589844 TAX589829:TAX589844 TKT589829:TKT589844 TUP589829:TUP589844 UEL589829:UEL589844 UOH589829:UOH589844 UYD589829:UYD589844 VHZ589829:VHZ589844 VRV589829:VRV589844 WBR589829:WBR589844 WLN589829:WLN589844 WVJ589829:WVJ589844 B655365:B655380 IX655365:IX655380 ST655365:ST655380 ACP655365:ACP655380 AML655365:AML655380 AWH655365:AWH655380 BGD655365:BGD655380 BPZ655365:BPZ655380 BZV655365:BZV655380 CJR655365:CJR655380 CTN655365:CTN655380 DDJ655365:DDJ655380 DNF655365:DNF655380 DXB655365:DXB655380 EGX655365:EGX655380 EQT655365:EQT655380 FAP655365:FAP655380 FKL655365:FKL655380 FUH655365:FUH655380 GED655365:GED655380 GNZ655365:GNZ655380 GXV655365:GXV655380 HHR655365:HHR655380 HRN655365:HRN655380 IBJ655365:IBJ655380 ILF655365:ILF655380 IVB655365:IVB655380 JEX655365:JEX655380 JOT655365:JOT655380 JYP655365:JYP655380 KIL655365:KIL655380 KSH655365:KSH655380 LCD655365:LCD655380 LLZ655365:LLZ655380 LVV655365:LVV655380 MFR655365:MFR655380 MPN655365:MPN655380 MZJ655365:MZJ655380 NJF655365:NJF655380 NTB655365:NTB655380 OCX655365:OCX655380 OMT655365:OMT655380 OWP655365:OWP655380 PGL655365:PGL655380 PQH655365:PQH655380 QAD655365:QAD655380 QJZ655365:QJZ655380 QTV655365:QTV655380 RDR655365:RDR655380 RNN655365:RNN655380 RXJ655365:RXJ655380 SHF655365:SHF655380 SRB655365:SRB655380 TAX655365:TAX655380 TKT655365:TKT655380 TUP655365:TUP655380 UEL655365:UEL655380 UOH655365:UOH655380 UYD655365:UYD655380 VHZ655365:VHZ655380 VRV655365:VRV655380 WBR655365:WBR655380 WLN655365:WLN655380 WVJ655365:WVJ655380 B720901:B720916 IX720901:IX720916 ST720901:ST720916 ACP720901:ACP720916 AML720901:AML720916 AWH720901:AWH720916 BGD720901:BGD720916 BPZ720901:BPZ720916 BZV720901:BZV720916 CJR720901:CJR720916 CTN720901:CTN720916 DDJ720901:DDJ720916 DNF720901:DNF720916 DXB720901:DXB720916 EGX720901:EGX720916 EQT720901:EQT720916 FAP720901:FAP720916 FKL720901:FKL720916 FUH720901:FUH720916 GED720901:GED720916 GNZ720901:GNZ720916 GXV720901:GXV720916 HHR720901:HHR720916 HRN720901:HRN720916 IBJ720901:IBJ720916 ILF720901:ILF720916 IVB720901:IVB720916 JEX720901:JEX720916 JOT720901:JOT720916 JYP720901:JYP720916 KIL720901:KIL720916 KSH720901:KSH720916 LCD720901:LCD720916 LLZ720901:LLZ720916 LVV720901:LVV720916 MFR720901:MFR720916 MPN720901:MPN720916 MZJ720901:MZJ720916 NJF720901:NJF720916 NTB720901:NTB720916 OCX720901:OCX720916 OMT720901:OMT720916 OWP720901:OWP720916 PGL720901:PGL720916 PQH720901:PQH720916 QAD720901:QAD720916 QJZ720901:QJZ720916 QTV720901:QTV720916 RDR720901:RDR720916 RNN720901:RNN720916 RXJ720901:RXJ720916 SHF720901:SHF720916 SRB720901:SRB720916 TAX720901:TAX720916 TKT720901:TKT720916 TUP720901:TUP720916 UEL720901:UEL720916 UOH720901:UOH720916 UYD720901:UYD720916 VHZ720901:VHZ720916 VRV720901:VRV720916 WBR720901:WBR720916 WLN720901:WLN720916 WVJ720901:WVJ720916 B786437:B786452 IX786437:IX786452 ST786437:ST786452 ACP786437:ACP786452 AML786437:AML786452 AWH786437:AWH786452 BGD786437:BGD786452 BPZ786437:BPZ786452 BZV786437:BZV786452 CJR786437:CJR786452 CTN786437:CTN786452 DDJ786437:DDJ786452 DNF786437:DNF786452 DXB786437:DXB786452 EGX786437:EGX786452 EQT786437:EQT786452 FAP786437:FAP786452 FKL786437:FKL786452 FUH786437:FUH786452 GED786437:GED786452 GNZ786437:GNZ786452 GXV786437:GXV786452 HHR786437:HHR786452 HRN786437:HRN786452 IBJ786437:IBJ786452 ILF786437:ILF786452 IVB786437:IVB786452 JEX786437:JEX786452 JOT786437:JOT786452 JYP786437:JYP786452 KIL786437:KIL786452 KSH786437:KSH786452 LCD786437:LCD786452 LLZ786437:LLZ786452 LVV786437:LVV786452 MFR786437:MFR786452 MPN786437:MPN786452 MZJ786437:MZJ786452 NJF786437:NJF786452 NTB786437:NTB786452 OCX786437:OCX786452 OMT786437:OMT786452 OWP786437:OWP786452 PGL786437:PGL786452 PQH786437:PQH786452 QAD786437:QAD786452 QJZ786437:QJZ786452 QTV786437:QTV786452 RDR786437:RDR786452 RNN786437:RNN786452 RXJ786437:RXJ786452 SHF786437:SHF786452 SRB786437:SRB786452 TAX786437:TAX786452 TKT786437:TKT786452 TUP786437:TUP786452 UEL786437:UEL786452 UOH786437:UOH786452 UYD786437:UYD786452 VHZ786437:VHZ786452 VRV786437:VRV786452 WBR786437:WBR786452 WLN786437:WLN786452 WVJ786437:WVJ786452 B851973:B851988 IX851973:IX851988 ST851973:ST851988 ACP851973:ACP851988 AML851973:AML851988 AWH851973:AWH851988 BGD851973:BGD851988 BPZ851973:BPZ851988 BZV851973:BZV851988 CJR851973:CJR851988 CTN851973:CTN851988 DDJ851973:DDJ851988 DNF851973:DNF851988 DXB851973:DXB851988 EGX851973:EGX851988 EQT851973:EQT851988 FAP851973:FAP851988 FKL851973:FKL851988 FUH851973:FUH851988 GED851973:GED851988 GNZ851973:GNZ851988 GXV851973:GXV851988 HHR851973:HHR851988 HRN851973:HRN851988 IBJ851973:IBJ851988 ILF851973:ILF851988 IVB851973:IVB851988 JEX851973:JEX851988 JOT851973:JOT851988 JYP851973:JYP851988 KIL851973:KIL851988 KSH851973:KSH851988 LCD851973:LCD851988 LLZ851973:LLZ851988 LVV851973:LVV851988 MFR851973:MFR851988 MPN851973:MPN851988 MZJ851973:MZJ851988 NJF851973:NJF851988 NTB851973:NTB851988 OCX851973:OCX851988 OMT851973:OMT851988 OWP851973:OWP851988 PGL851973:PGL851988 PQH851973:PQH851988 QAD851973:QAD851988 QJZ851973:QJZ851988 QTV851973:QTV851988 RDR851973:RDR851988 RNN851973:RNN851988 RXJ851973:RXJ851988 SHF851973:SHF851988 SRB851973:SRB851988 TAX851973:TAX851988 TKT851973:TKT851988 TUP851973:TUP851988 UEL851973:UEL851988 UOH851973:UOH851988 UYD851973:UYD851988 VHZ851973:VHZ851988 VRV851973:VRV851988 WBR851973:WBR851988 WLN851973:WLN851988 WVJ851973:WVJ851988 B917509:B917524 IX917509:IX917524 ST917509:ST917524 ACP917509:ACP917524 AML917509:AML917524 AWH917509:AWH917524 BGD917509:BGD917524 BPZ917509:BPZ917524 BZV917509:BZV917524 CJR917509:CJR917524 CTN917509:CTN917524 DDJ917509:DDJ917524 DNF917509:DNF917524 DXB917509:DXB917524 EGX917509:EGX917524 EQT917509:EQT917524 FAP917509:FAP917524 FKL917509:FKL917524 FUH917509:FUH917524 GED917509:GED917524 GNZ917509:GNZ917524 GXV917509:GXV917524 HHR917509:HHR917524 HRN917509:HRN917524 IBJ917509:IBJ917524 ILF917509:ILF917524 IVB917509:IVB917524 JEX917509:JEX917524 JOT917509:JOT917524 JYP917509:JYP917524 KIL917509:KIL917524 KSH917509:KSH917524 LCD917509:LCD917524 LLZ917509:LLZ917524 LVV917509:LVV917524 MFR917509:MFR917524 MPN917509:MPN917524 MZJ917509:MZJ917524 NJF917509:NJF917524 NTB917509:NTB917524 OCX917509:OCX917524 OMT917509:OMT917524 OWP917509:OWP917524 PGL917509:PGL917524 PQH917509:PQH917524 QAD917509:QAD917524 QJZ917509:QJZ917524 QTV917509:QTV917524 RDR917509:RDR917524 RNN917509:RNN917524 RXJ917509:RXJ917524 SHF917509:SHF917524 SRB917509:SRB917524 TAX917509:TAX917524 TKT917509:TKT917524 TUP917509:TUP917524 UEL917509:UEL917524 UOH917509:UOH917524 UYD917509:UYD917524 VHZ917509:VHZ917524 VRV917509:VRV917524 WBR917509:WBR917524 WLN917509:WLN917524 WVJ917509:WVJ917524 B983045:B983060 IX983045:IX983060 ST983045:ST983060 ACP983045:ACP983060 AML983045:AML983060 AWH983045:AWH983060 BGD983045:BGD983060 BPZ983045:BPZ983060 BZV983045:BZV983060 CJR983045:CJR983060 CTN983045:CTN983060 DDJ983045:DDJ983060 DNF983045:DNF983060 DXB983045:DXB983060 EGX983045:EGX983060 EQT983045:EQT983060 FAP983045:FAP983060 FKL983045:FKL983060 FUH983045:FUH983060 GED983045:GED983060 GNZ983045:GNZ983060 GXV983045:GXV983060 HHR983045:HHR983060 HRN983045:HRN983060 IBJ983045:IBJ983060 ILF983045:ILF983060 IVB983045:IVB983060 JEX983045:JEX983060 JOT983045:JOT983060 JYP983045:JYP983060 KIL983045:KIL983060 KSH983045:KSH983060 LCD983045:LCD983060 LLZ983045:LLZ983060 LVV983045:LVV983060 MFR983045:MFR983060 MPN983045:MPN983060 MZJ983045:MZJ983060 NJF983045:NJF983060 NTB983045:NTB983060 OCX983045:OCX983060 OMT983045:OMT983060 OWP983045:OWP983060 PGL983045:PGL983060 PQH983045:PQH983060 QAD983045:QAD983060 QJZ983045:QJZ983060 QTV983045:QTV983060 RDR983045:RDR983060 RNN983045:RNN983060 RXJ983045:RXJ983060 SHF983045:SHF983060 SRB983045:SRB983060 TAX983045:TAX983060 TKT983045:TKT983060 TUP983045:TUP983060 UEL983045:UEL983060 UOH983045:UOH983060 UYD983045:UYD983060 VHZ983045:VHZ983060 VRV983045:VRV983060 WBR983045:WBR983060 WLN983045:WLN983060 WVJ983045:WVJ983060">
      <formula1>Cultivos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0" workbookViewId="0">
      <selection activeCell="B13" sqref="B13"/>
    </sheetView>
  </sheetViews>
  <sheetFormatPr baseColWidth="10" defaultRowHeight="15" x14ac:dyDescent="0.25"/>
  <cols>
    <col min="1" max="1" width="26.140625" bestFit="1" customWidth="1"/>
    <col min="2" max="2" width="15.7109375" bestFit="1" customWidth="1"/>
  </cols>
  <sheetData>
    <row r="1" spans="1:2" x14ac:dyDescent="0.25">
      <c r="A1" s="56" t="s">
        <v>37</v>
      </c>
      <c r="B1" s="56"/>
    </row>
    <row r="2" spans="1:2" x14ac:dyDescent="0.25">
      <c r="A2" s="35" t="s">
        <v>3</v>
      </c>
      <c r="B2" s="35" t="s">
        <v>38</v>
      </c>
    </row>
    <row r="3" spans="1:2" x14ac:dyDescent="0.25">
      <c r="A3" t="s">
        <v>39</v>
      </c>
      <c r="B3">
        <v>200</v>
      </c>
    </row>
    <row r="4" spans="1:2" x14ac:dyDescent="0.25">
      <c r="A4" t="s">
        <v>83</v>
      </c>
      <c r="B4">
        <v>220</v>
      </c>
    </row>
    <row r="5" spans="1:2" x14ac:dyDescent="0.25">
      <c r="A5" t="s">
        <v>40</v>
      </c>
      <c r="B5">
        <v>220</v>
      </c>
    </row>
    <row r="6" spans="1:2" x14ac:dyDescent="0.25">
      <c r="A6" t="s">
        <v>41</v>
      </c>
      <c r="B6">
        <v>50</v>
      </c>
    </row>
    <row r="7" spans="1:2" x14ac:dyDescent="0.25">
      <c r="A7" t="s">
        <v>42</v>
      </c>
      <c r="B7">
        <v>200</v>
      </c>
    </row>
    <row r="8" spans="1:2" x14ac:dyDescent="0.25">
      <c r="A8" t="s">
        <v>43</v>
      </c>
      <c r="B8">
        <v>150</v>
      </c>
    </row>
    <row r="9" spans="1:2" x14ac:dyDescent="0.25">
      <c r="A9" t="s">
        <v>44</v>
      </c>
      <c r="B9">
        <v>150</v>
      </c>
    </row>
    <row r="10" spans="1:2" x14ac:dyDescent="0.25">
      <c r="A10" t="s">
        <v>45</v>
      </c>
      <c r="B10">
        <v>220</v>
      </c>
    </row>
    <row r="11" spans="1:2" x14ac:dyDescent="0.25">
      <c r="A11" t="s">
        <v>46</v>
      </c>
      <c r="B11">
        <v>220</v>
      </c>
    </row>
    <row r="12" spans="1:2" x14ac:dyDescent="0.25">
      <c r="A12" t="s">
        <v>47</v>
      </c>
      <c r="B12">
        <v>200</v>
      </c>
    </row>
    <row r="13" spans="1:2" x14ac:dyDescent="0.25">
      <c r="A13" t="s">
        <v>84</v>
      </c>
      <c r="B13">
        <v>170</v>
      </c>
    </row>
    <row r="14" spans="1:2" x14ac:dyDescent="0.25">
      <c r="A14" t="s">
        <v>48</v>
      </c>
      <c r="B14">
        <v>140</v>
      </c>
    </row>
    <row r="15" spans="1:2" x14ac:dyDescent="0.25">
      <c r="A15" t="s">
        <v>49</v>
      </c>
      <c r="B15">
        <v>100</v>
      </c>
    </row>
    <row r="16" spans="1:2" x14ac:dyDescent="0.25">
      <c r="A16" t="s">
        <v>50</v>
      </c>
      <c r="B16">
        <v>50</v>
      </c>
    </row>
    <row r="17" spans="1:2" x14ac:dyDescent="0.25">
      <c r="A17" t="s">
        <v>51</v>
      </c>
      <c r="B17">
        <v>70</v>
      </c>
    </row>
    <row r="18" spans="1:2" x14ac:dyDescent="0.25">
      <c r="A18" t="s">
        <v>52</v>
      </c>
      <c r="B18">
        <v>300</v>
      </c>
    </row>
    <row r="19" spans="1:2" x14ac:dyDescent="0.25">
      <c r="A19" t="s">
        <v>53</v>
      </c>
      <c r="B19">
        <v>250</v>
      </c>
    </row>
    <row r="20" spans="1:2" x14ac:dyDescent="0.25">
      <c r="A20" t="s">
        <v>54</v>
      </c>
      <c r="B20">
        <v>80</v>
      </c>
    </row>
    <row r="21" spans="1:2" x14ac:dyDescent="0.25">
      <c r="A21" t="s">
        <v>55</v>
      </c>
      <c r="B21">
        <v>170</v>
      </c>
    </row>
    <row r="22" spans="1:2" x14ac:dyDescent="0.25">
      <c r="A22" t="s">
        <v>56</v>
      </c>
      <c r="B22">
        <v>210</v>
      </c>
    </row>
    <row r="23" spans="1:2" x14ac:dyDescent="0.25">
      <c r="A23" t="s">
        <v>57</v>
      </c>
      <c r="B23">
        <v>130</v>
      </c>
    </row>
    <row r="24" spans="1:2" x14ac:dyDescent="0.25">
      <c r="A24" t="s">
        <v>58</v>
      </c>
      <c r="B24">
        <v>200</v>
      </c>
    </row>
    <row r="25" spans="1:2" x14ac:dyDescent="0.25">
      <c r="A25" t="s">
        <v>59</v>
      </c>
      <c r="B25">
        <v>220</v>
      </c>
    </row>
    <row r="26" spans="1:2" x14ac:dyDescent="0.25">
      <c r="A26" t="s">
        <v>60</v>
      </c>
      <c r="B26">
        <v>200</v>
      </c>
    </row>
    <row r="27" spans="1:2" x14ac:dyDescent="0.25">
      <c r="A27" t="s">
        <v>61</v>
      </c>
      <c r="B27">
        <v>50</v>
      </c>
    </row>
    <row r="28" spans="1:2" x14ac:dyDescent="0.25">
      <c r="A28" t="s">
        <v>62</v>
      </c>
      <c r="B28">
        <v>25</v>
      </c>
    </row>
    <row r="29" spans="1:2" x14ac:dyDescent="0.25">
      <c r="A29" t="s">
        <v>63</v>
      </c>
      <c r="B29">
        <v>170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2" sqref="E22"/>
    </sheetView>
  </sheetViews>
  <sheetFormatPr baseColWidth="10" defaultRowHeight="15" x14ac:dyDescent="0.25"/>
  <cols>
    <col min="1" max="1" width="31.85546875" bestFit="1" customWidth="1"/>
    <col min="2" max="2" width="14.42578125" bestFit="1" customWidth="1"/>
    <col min="3" max="3" width="30.28515625" bestFit="1" customWidth="1"/>
    <col min="4" max="4" width="23.7109375" bestFit="1" customWidth="1"/>
    <col min="5" max="5" width="23" bestFit="1" customWidth="1"/>
  </cols>
  <sheetData>
    <row r="1" spans="1:5" ht="15.75" thickBot="1" x14ac:dyDescent="0.3">
      <c r="A1" t="s">
        <v>64</v>
      </c>
      <c r="B1" s="36" t="s">
        <v>65</v>
      </c>
      <c r="C1" s="36" t="s">
        <v>66</v>
      </c>
      <c r="D1" s="36" t="s">
        <v>67</v>
      </c>
      <c r="E1" s="36" t="s">
        <v>68</v>
      </c>
    </row>
    <row r="2" spans="1:5" x14ac:dyDescent="0.25">
      <c r="A2" s="37" t="s">
        <v>69</v>
      </c>
      <c r="B2" s="38" t="s">
        <v>70</v>
      </c>
      <c r="C2" s="38" t="s">
        <v>71</v>
      </c>
      <c r="D2" s="38" t="s">
        <v>72</v>
      </c>
      <c r="E2" s="39" t="s">
        <v>73</v>
      </c>
    </row>
    <row r="3" spans="1:5" x14ac:dyDescent="0.25">
      <c r="A3" s="40" t="s">
        <v>74</v>
      </c>
      <c r="B3" s="41">
        <v>22.5</v>
      </c>
      <c r="C3" s="41">
        <v>1.5</v>
      </c>
      <c r="D3" s="41">
        <v>50</v>
      </c>
      <c r="E3" s="42">
        <v>30</v>
      </c>
    </row>
    <row r="4" spans="1:5" x14ac:dyDescent="0.25">
      <c r="A4" s="40" t="s">
        <v>75</v>
      </c>
      <c r="B4" s="41">
        <v>37.5</v>
      </c>
      <c r="C4" s="41">
        <v>2.25</v>
      </c>
      <c r="D4" s="41">
        <v>45</v>
      </c>
      <c r="E4" s="42">
        <v>25</v>
      </c>
    </row>
    <row r="5" spans="1:5" x14ac:dyDescent="0.25">
      <c r="A5" s="40" t="s">
        <v>76</v>
      </c>
      <c r="B5" s="41">
        <v>21</v>
      </c>
      <c r="C5" s="41">
        <v>1.75</v>
      </c>
      <c r="D5" s="41">
        <v>65</v>
      </c>
      <c r="E5" s="42">
        <v>20</v>
      </c>
    </row>
    <row r="6" spans="1:5" x14ac:dyDescent="0.25">
      <c r="A6" s="40" t="s">
        <v>77</v>
      </c>
      <c r="B6" s="43">
        <v>1</v>
      </c>
      <c r="C6" s="17">
        <v>0.4</v>
      </c>
      <c r="D6" s="44"/>
      <c r="E6" s="45"/>
    </row>
    <row r="7" spans="1:5" x14ac:dyDescent="0.25">
      <c r="A7" s="40" t="s">
        <v>78</v>
      </c>
      <c r="B7" s="41">
        <v>52.5</v>
      </c>
      <c r="C7" s="41">
        <v>3.5</v>
      </c>
      <c r="D7" s="41">
        <v>70</v>
      </c>
      <c r="E7" s="42">
        <v>15</v>
      </c>
    </row>
    <row r="8" spans="1:5" x14ac:dyDescent="0.25">
      <c r="A8" s="40" t="s">
        <v>79</v>
      </c>
      <c r="B8" s="41">
        <v>22.5</v>
      </c>
      <c r="C8" s="41">
        <v>4.5</v>
      </c>
      <c r="D8" s="41">
        <v>35</v>
      </c>
      <c r="E8" s="42">
        <v>25</v>
      </c>
    </row>
    <row r="9" spans="1:5" x14ac:dyDescent="0.25">
      <c r="A9" s="40" t="s">
        <v>80</v>
      </c>
      <c r="B9" s="41">
        <v>72.5</v>
      </c>
      <c r="C9" s="41">
        <v>1.4</v>
      </c>
      <c r="D9" s="41">
        <v>17.5</v>
      </c>
      <c r="E9" s="42">
        <v>17.5</v>
      </c>
    </row>
    <row r="10" spans="1:5" x14ac:dyDescent="0.25">
      <c r="A10" s="53" t="s">
        <v>85</v>
      </c>
      <c r="B10" s="54">
        <v>32.5</v>
      </c>
      <c r="C10" s="54">
        <v>2.4</v>
      </c>
      <c r="D10" s="54">
        <v>45</v>
      </c>
      <c r="E10" s="55">
        <v>15</v>
      </c>
    </row>
    <row r="11" spans="1:5" x14ac:dyDescent="0.25">
      <c r="A11" s="53" t="s">
        <v>86</v>
      </c>
      <c r="B11" s="54">
        <v>50</v>
      </c>
      <c r="C11" s="54">
        <v>2.0499999999999998</v>
      </c>
      <c r="D11" s="54">
        <v>65</v>
      </c>
      <c r="E11" s="55">
        <v>17.5</v>
      </c>
    </row>
    <row r="12" spans="1:5" ht="15.75" thickBot="1" x14ac:dyDescent="0.3">
      <c r="A12" s="46" t="s">
        <v>81</v>
      </c>
      <c r="B12" s="47">
        <v>39</v>
      </c>
      <c r="C12" s="47">
        <v>2.25</v>
      </c>
      <c r="D12" s="47">
        <v>30</v>
      </c>
      <c r="E12" s="48"/>
    </row>
    <row r="13" spans="1:5" x14ac:dyDescent="0.25">
      <c r="A13" s="49" t="s">
        <v>82</v>
      </c>
    </row>
    <row r="14" spans="1:5" ht="15.75" thickBot="1" x14ac:dyDescent="0.3"/>
    <row r="15" spans="1:5" x14ac:dyDescent="0.25">
      <c r="A15" s="50" t="s">
        <v>11</v>
      </c>
      <c r="B15" s="51">
        <v>1</v>
      </c>
    </row>
    <row r="16" spans="1:5" ht="15.75" thickBot="1" x14ac:dyDescent="0.3">
      <c r="A16" s="46"/>
      <c r="B16" s="5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tabla cultivos</vt:lpstr>
      <vt:lpstr>tabla tipos de abono</vt:lpstr>
      <vt:lpstr>Añodemineralizacion</vt:lpstr>
      <vt:lpstr>Cultivos</vt:lpstr>
      <vt:lpstr>Tiposfertilizantes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Alonso Tafalla</dc:creator>
  <cp:lastModifiedBy>Isabel Vitoria Díez</cp:lastModifiedBy>
  <dcterms:created xsi:type="dcterms:W3CDTF">2020-03-31T07:37:15Z</dcterms:created>
  <dcterms:modified xsi:type="dcterms:W3CDTF">2020-04-07T09:19:32Z</dcterms:modified>
</cp:coreProperties>
</file>